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.kolar\Desktop\"/>
    </mc:Choice>
  </mc:AlternateContent>
  <bookViews>
    <workbookView xWindow="0" yWindow="0" windowWidth="24240" windowHeight="11865" tabRatio="781" activeTab="5"/>
  </bookViews>
  <sheets>
    <sheet name="STARTOVKA + PREZENCE" sheetId="1" r:id="rId1"/>
    <sheet name="STARTOVKA + ZAZNAM" sheetId="9" r:id="rId2"/>
    <sheet name="výsledky věž" sheetId="6" r:id="rId3"/>
    <sheet name="výsledky 100m" sheetId="7" r:id="rId4"/>
    <sheet name="výsledky dvojboj" sheetId="8" r:id="rId5"/>
    <sheet name="výsledky dvojboj - nad 35let" sheetId="10" r:id="rId6"/>
    <sheet name="startovka 100m" sheetId="11" state="hidden" r:id="rId7"/>
    <sheet name="opakované pokusy" sheetId="12" state="hidden" r:id="rId8"/>
  </sheets>
  <definedNames>
    <definedName name="_xlnm._FilterDatabase" localSheetId="0" hidden="1">'STARTOVKA + PREZENCE'!$B$8:$H$123</definedName>
    <definedName name="_xlnm._FilterDatabase" localSheetId="1" hidden="1">'STARTOVKA + ZAZNAM'!$A$8:$W$123</definedName>
    <definedName name="_xlnm._FilterDatabase" localSheetId="6" hidden="1">'startovka 100m'!$A$8:$F$118</definedName>
    <definedName name="_xlnm._FilterDatabase" localSheetId="3" hidden="1">'výsledky 100m'!$D$8:$T$8</definedName>
    <definedName name="_xlnm._FilterDatabase" localSheetId="2" hidden="1">'výsledky věž'!$A$8:$T$113</definedName>
    <definedName name="_xlnm.Print_Area" localSheetId="0">'STARTOVKA + PREZENCE'!$B$2:$G$132</definedName>
    <definedName name="_xlnm.Print_Area" localSheetId="1">'STARTOVKA + ZAZNAM'!$B$2:$G$127</definedName>
    <definedName name="_xlnm.Print_Area" localSheetId="2">'výsledky věž'!#REF!</definedName>
  </definedNames>
  <calcPr calcId="152511"/>
</workbook>
</file>

<file path=xl/calcChain.xml><?xml version="1.0" encoding="utf-8"?>
<calcChain xmlns="http://schemas.openxmlformats.org/spreadsheetml/2006/main">
  <c r="L89" i="9" l="1"/>
  <c r="L90" i="9"/>
  <c r="O89" i="9" l="1"/>
  <c r="S89" i="9" s="1"/>
  <c r="O39" i="9"/>
  <c r="O123" i="9"/>
  <c r="R123" i="9" s="1"/>
  <c r="L123" i="9"/>
  <c r="Q123" i="9" s="1"/>
  <c r="L39" i="9"/>
  <c r="Q39" i="9" s="1"/>
  <c r="S39" i="9" l="1"/>
  <c r="R89" i="9"/>
  <c r="R39" i="9"/>
  <c r="S123" i="9"/>
  <c r="L107" i="9" l="1"/>
  <c r="Q107" i="9" s="1"/>
  <c r="O107" i="9"/>
  <c r="L109" i="9"/>
  <c r="Q109" i="9" s="1"/>
  <c r="O109" i="9"/>
  <c r="R109" i="9" s="1"/>
  <c r="L112" i="9"/>
  <c r="Q112" i="9" s="1"/>
  <c r="O112" i="9"/>
  <c r="R112" i="9" s="1"/>
  <c r="L12" i="9"/>
  <c r="Q12" i="9" s="1"/>
  <c r="O12" i="9"/>
  <c r="R12" i="9" s="1"/>
  <c r="L115" i="9"/>
  <c r="Q115" i="9" s="1"/>
  <c r="O115" i="9"/>
  <c r="L118" i="9"/>
  <c r="Q118" i="9" s="1"/>
  <c r="O118" i="9"/>
  <c r="R118" i="9" s="1"/>
  <c r="L28" i="9"/>
  <c r="Q28" i="9" s="1"/>
  <c r="O28" i="9"/>
  <c r="R28" i="9" s="1"/>
  <c r="L45" i="9"/>
  <c r="Q45" i="9" s="1"/>
  <c r="O45" i="9"/>
  <c r="L120" i="9"/>
  <c r="Q120" i="9" s="1"/>
  <c r="O120" i="9"/>
  <c r="L32" i="9"/>
  <c r="Q32" i="9" s="1"/>
  <c r="O32" i="9"/>
  <c r="R32" i="9" s="1"/>
  <c r="L36" i="9"/>
  <c r="Q36" i="9" s="1"/>
  <c r="O36" i="9"/>
  <c r="R36" i="9" s="1"/>
  <c r="L40" i="9"/>
  <c r="Q40" i="9" s="1"/>
  <c r="O40" i="9"/>
  <c r="R40" i="9" s="1"/>
  <c r="L43" i="9"/>
  <c r="Q43" i="9" s="1"/>
  <c r="O43" i="9"/>
  <c r="L73" i="9"/>
  <c r="Q73" i="9" s="1"/>
  <c r="O73" i="9"/>
  <c r="R73" i="9" s="1"/>
  <c r="L78" i="9"/>
  <c r="Q78" i="9" s="1"/>
  <c r="O78" i="9"/>
  <c r="R78" i="9" s="1"/>
  <c r="L92" i="9"/>
  <c r="Q92" i="9" s="1"/>
  <c r="O92" i="9"/>
  <c r="R92" i="9" s="1"/>
  <c r="L98" i="9"/>
  <c r="Q98" i="9" s="1"/>
  <c r="O98" i="9"/>
  <c r="L105" i="9"/>
  <c r="Q105" i="9" s="1"/>
  <c r="O105" i="9"/>
  <c r="R105" i="9" s="1"/>
  <c r="L70" i="9"/>
  <c r="Q70" i="9" s="1"/>
  <c r="O70" i="9"/>
  <c r="R70" i="9" s="1"/>
  <c r="L24" i="9"/>
  <c r="Q24" i="9" s="1"/>
  <c r="O24" i="9"/>
  <c r="R24" i="9" s="1"/>
  <c r="L15" i="9"/>
  <c r="Q15" i="9" s="1"/>
  <c r="O15" i="9"/>
  <c r="L56" i="9"/>
  <c r="Q56" i="9" s="1"/>
  <c r="O56" i="9"/>
  <c r="R56" i="9" s="1"/>
  <c r="L31" i="9"/>
  <c r="Q31" i="9" s="1"/>
  <c r="O31" i="9"/>
  <c r="R31" i="9" s="1"/>
  <c r="L71" i="9"/>
  <c r="Q71" i="9" s="1"/>
  <c r="O71" i="9"/>
  <c r="R71" i="9" s="1"/>
  <c r="L101" i="9"/>
  <c r="Q101" i="9" s="1"/>
  <c r="O101" i="9"/>
  <c r="L33" i="9"/>
  <c r="Q33" i="9" s="1"/>
  <c r="O33" i="9"/>
  <c r="R33" i="9" s="1"/>
  <c r="L44" i="9"/>
  <c r="Q44" i="9" s="1"/>
  <c r="O44" i="9"/>
  <c r="R44" i="9" s="1"/>
  <c r="L67" i="9"/>
  <c r="Q67" i="9" s="1"/>
  <c r="O67" i="9"/>
  <c r="L75" i="9"/>
  <c r="Q75" i="9" s="1"/>
  <c r="O75" i="9"/>
  <c r="L88" i="9"/>
  <c r="Q88" i="9" s="1"/>
  <c r="O88" i="9"/>
  <c r="R88" i="9" s="1"/>
  <c r="L49" i="9"/>
  <c r="Q49" i="9" s="1"/>
  <c r="O49" i="9"/>
  <c r="L58" i="9"/>
  <c r="Q58" i="9" s="1"/>
  <c r="O58" i="9"/>
  <c r="R58" i="9" s="1"/>
  <c r="L63" i="9"/>
  <c r="Q63" i="9" s="1"/>
  <c r="O63" i="9"/>
  <c r="L66" i="9"/>
  <c r="Q66" i="9" s="1"/>
  <c r="O66" i="9"/>
  <c r="R66" i="9" s="1"/>
  <c r="L77" i="9"/>
  <c r="Q77" i="9" s="1"/>
  <c r="O77" i="9"/>
  <c r="R77" i="9" s="1"/>
  <c r="L9" i="9"/>
  <c r="Q9" i="9" s="1"/>
  <c r="O9" i="9"/>
  <c r="R9" i="9" s="1"/>
  <c r="L11" i="9"/>
  <c r="Q11" i="9" s="1"/>
  <c r="O11" i="9"/>
  <c r="L22" i="9"/>
  <c r="Q22" i="9" s="1"/>
  <c r="O22" i="9"/>
  <c r="R22" i="9" s="1"/>
  <c r="L47" i="9"/>
  <c r="Q47" i="9" s="1"/>
  <c r="O47" i="9"/>
  <c r="R47" i="9" s="1"/>
  <c r="L54" i="9"/>
  <c r="Q54" i="9" s="1"/>
  <c r="O54" i="9"/>
  <c r="R54" i="9" s="1"/>
  <c r="L93" i="9"/>
  <c r="Q93" i="9" s="1"/>
  <c r="O93" i="9"/>
  <c r="L74" i="9"/>
  <c r="Q74" i="9" s="1"/>
  <c r="O74" i="9"/>
  <c r="R74" i="9" s="1"/>
  <c r="L95" i="9"/>
  <c r="Q95" i="9" s="1"/>
  <c r="O95" i="9"/>
  <c r="R95" i="9" s="1"/>
  <c r="L21" i="9"/>
  <c r="Q21" i="9" s="1"/>
  <c r="O21" i="9"/>
  <c r="R21" i="9" s="1"/>
  <c r="L23" i="9"/>
  <c r="Q23" i="9" s="1"/>
  <c r="O23" i="9"/>
  <c r="L50" i="9"/>
  <c r="Q50" i="9" s="1"/>
  <c r="O50" i="9"/>
  <c r="R50" i="9" s="1"/>
  <c r="L81" i="9"/>
  <c r="Q81" i="9" s="1"/>
  <c r="O81" i="9"/>
  <c r="R81" i="9" s="1"/>
  <c r="L10" i="9"/>
  <c r="O10" i="9"/>
  <c r="R10" i="9" s="1"/>
  <c r="L13" i="9"/>
  <c r="Q13" i="9" s="1"/>
  <c r="O13" i="9"/>
  <c r="L19" i="9"/>
  <c r="Q19" i="9" s="1"/>
  <c r="O19" i="9"/>
  <c r="R19" i="9" s="1"/>
  <c r="L46" i="9"/>
  <c r="Q46" i="9" s="1"/>
  <c r="O46" i="9"/>
  <c r="L53" i="9"/>
  <c r="Q53" i="9" s="1"/>
  <c r="O53" i="9"/>
  <c r="R53" i="9" s="1"/>
  <c r="L61" i="9"/>
  <c r="Q61" i="9" s="1"/>
  <c r="O61" i="9"/>
  <c r="L59" i="9"/>
  <c r="Q59" i="9" s="1"/>
  <c r="O59" i="9"/>
  <c r="R59" i="9" s="1"/>
  <c r="L64" i="9"/>
  <c r="Q64" i="9" s="1"/>
  <c r="O64" i="9"/>
  <c r="L76" i="9"/>
  <c r="Q76" i="9" s="1"/>
  <c r="O76" i="9"/>
  <c r="R76" i="9" s="1"/>
  <c r="L85" i="9"/>
  <c r="Q85" i="9" s="1"/>
  <c r="O85" i="9"/>
  <c r="L99" i="9"/>
  <c r="Q99" i="9" s="1"/>
  <c r="O99" i="9"/>
  <c r="R99" i="9" s="1"/>
  <c r="L16" i="9"/>
  <c r="Q16" i="9" s="1"/>
  <c r="O16" i="9"/>
  <c r="L18" i="9"/>
  <c r="Q18" i="9" s="1"/>
  <c r="O18" i="9"/>
  <c r="R18" i="9" s="1"/>
  <c r="L69" i="9"/>
  <c r="Q69" i="9" s="1"/>
  <c r="O69" i="9"/>
  <c r="L25" i="9"/>
  <c r="Q25" i="9" s="1"/>
  <c r="O25" i="9"/>
  <c r="R25" i="9" s="1"/>
  <c r="L30" i="9"/>
  <c r="Q30" i="9" s="1"/>
  <c r="O30" i="9"/>
  <c r="R30" i="9" s="1"/>
  <c r="L48" i="9"/>
  <c r="Q48" i="9" s="1"/>
  <c r="O48" i="9"/>
  <c r="R48" i="9" s="1"/>
  <c r="L62" i="9"/>
  <c r="Q62" i="9" s="1"/>
  <c r="O62" i="9"/>
  <c r="G1" i="9"/>
  <c r="L68" i="9"/>
  <c r="Q68" i="9" s="1"/>
  <c r="O68" i="9"/>
  <c r="L51" i="9"/>
  <c r="Q51" i="9" s="1"/>
  <c r="O51" i="9"/>
  <c r="R51" i="9" s="1"/>
  <c r="L87" i="9"/>
  <c r="Q87" i="9" s="1"/>
  <c r="O87" i="9"/>
  <c r="R87" i="9" s="1"/>
  <c r="L97" i="9"/>
  <c r="Q97" i="9" s="1"/>
  <c r="O97" i="9"/>
  <c r="L103" i="9"/>
  <c r="Q103" i="9" s="1"/>
  <c r="O103" i="9"/>
  <c r="L79" i="9"/>
  <c r="Q79" i="9" s="1"/>
  <c r="O79" i="9"/>
  <c r="R79" i="9" s="1"/>
  <c r="L20" i="9"/>
  <c r="Q20" i="9" s="1"/>
  <c r="O20" i="9"/>
  <c r="R20" i="9" s="1"/>
  <c r="L27" i="9"/>
  <c r="Q27" i="9" s="1"/>
  <c r="O27" i="9"/>
  <c r="R27" i="9" s="1"/>
  <c r="L82" i="9"/>
  <c r="Q82" i="9" s="1"/>
  <c r="O82" i="9"/>
  <c r="L83" i="9"/>
  <c r="Q83" i="9" s="1"/>
  <c r="O83" i="9"/>
  <c r="R83" i="9" s="1"/>
  <c r="L35" i="9"/>
  <c r="Q35" i="9" s="1"/>
  <c r="O35" i="9"/>
  <c r="R35" i="9" s="1"/>
  <c r="L37" i="9"/>
  <c r="Q37" i="9" s="1"/>
  <c r="O37" i="9"/>
  <c r="R37" i="9" s="1"/>
  <c r="L96" i="9"/>
  <c r="Q96" i="9" s="1"/>
  <c r="O96" i="9"/>
  <c r="R96" i="9" s="1"/>
  <c r="L14" i="9"/>
  <c r="O14" i="9"/>
  <c r="R14" i="9" s="1"/>
  <c r="L41" i="9"/>
  <c r="Q41" i="9" s="1"/>
  <c r="O41" i="9"/>
  <c r="R41" i="9" s="1"/>
  <c r="L91" i="9"/>
  <c r="Q91" i="9" s="1"/>
  <c r="O91" i="9"/>
  <c r="R91" i="9" s="1"/>
  <c r="L86" i="9"/>
  <c r="Q86" i="9" s="1"/>
  <c r="O86" i="9"/>
  <c r="L102" i="9"/>
  <c r="Q102" i="9" s="1"/>
  <c r="O102" i="9"/>
  <c r="R102" i="9" s="1"/>
  <c r="L94" i="9"/>
  <c r="Q94" i="9" s="1"/>
  <c r="O94" i="9"/>
  <c r="R94" i="9" s="1"/>
  <c r="L104" i="9"/>
  <c r="Q104" i="9" s="1"/>
  <c r="O104" i="9"/>
  <c r="R104" i="9" s="1"/>
  <c r="L17" i="9"/>
  <c r="Q17" i="9" s="1"/>
  <c r="O17" i="9"/>
  <c r="L26" i="9"/>
  <c r="Q26" i="9" s="1"/>
  <c r="O26" i="9"/>
  <c r="R26" i="9" s="1"/>
  <c r="L29" i="9"/>
  <c r="Q29" i="9" s="1"/>
  <c r="O29" i="9"/>
  <c r="R29" i="9" s="1"/>
  <c r="L34" i="9"/>
  <c r="Q34" i="9" s="1"/>
  <c r="O34" i="9"/>
  <c r="R34" i="9" s="1"/>
  <c r="L100" i="9"/>
  <c r="Q100" i="9" s="1"/>
  <c r="O100" i="9"/>
  <c r="L52" i="9"/>
  <c r="Q52" i="9" s="1"/>
  <c r="O52" i="9"/>
  <c r="R52" i="9" s="1"/>
  <c r="L84" i="9"/>
  <c r="Q84" i="9" s="1"/>
  <c r="O84" i="9"/>
  <c r="R84" i="9" s="1"/>
  <c r="L110" i="9"/>
  <c r="Q110" i="9" s="1"/>
  <c r="O110" i="9"/>
  <c r="R110" i="9" s="1"/>
  <c r="L121" i="9"/>
  <c r="Q121" i="9" s="1"/>
  <c r="O121" i="9"/>
  <c r="R121" i="9" s="1"/>
  <c r="L122" i="9"/>
  <c r="Q122" i="9" s="1"/>
  <c r="O122" i="9"/>
  <c r="R122" i="9" s="1"/>
  <c r="L106" i="9"/>
  <c r="Q106" i="9" s="1"/>
  <c r="O106" i="9"/>
  <c r="R106" i="9" s="1"/>
  <c r="L42" i="9"/>
  <c r="Q42" i="9" s="1"/>
  <c r="O42" i="9"/>
  <c r="R42" i="9" s="1"/>
  <c r="L108" i="9"/>
  <c r="Q108" i="9" s="1"/>
  <c r="O108" i="9"/>
  <c r="L60" i="9"/>
  <c r="Q60" i="9" s="1"/>
  <c r="O60" i="9"/>
  <c r="R60" i="9" s="1"/>
  <c r="L80" i="9"/>
  <c r="Q80" i="9" s="1"/>
  <c r="O80" i="9"/>
  <c r="R80" i="9" s="1"/>
  <c r="L111" i="9"/>
  <c r="O111" i="9"/>
  <c r="R111" i="9" s="1"/>
  <c r="Q90" i="9"/>
  <c r="O90" i="9"/>
  <c r="L38" i="9"/>
  <c r="Q38" i="9" s="1"/>
  <c r="O38" i="9"/>
  <c r="R38" i="9" s="1"/>
  <c r="L113" i="9"/>
  <c r="Q113" i="9" s="1"/>
  <c r="O113" i="9"/>
  <c r="R113" i="9" s="1"/>
  <c r="L117" i="9"/>
  <c r="Q117" i="9" s="1"/>
  <c r="O117" i="9"/>
  <c r="L55" i="9"/>
  <c r="Q55" i="9" s="1"/>
  <c r="O55" i="9"/>
  <c r="L119" i="9"/>
  <c r="Q119" i="9" s="1"/>
  <c r="O119" i="9"/>
  <c r="R119" i="9" s="1"/>
  <c r="L114" i="9"/>
  <c r="Q114" i="9" s="1"/>
  <c r="O114" i="9"/>
  <c r="R114" i="9" s="1"/>
  <c r="L57" i="9"/>
  <c r="Q57" i="9" s="1"/>
  <c r="O57" i="9"/>
  <c r="R57" i="9" s="1"/>
  <c r="L65" i="9"/>
  <c r="Q65" i="9" s="1"/>
  <c r="O65" i="9"/>
  <c r="L72" i="9"/>
  <c r="O72" i="9"/>
  <c r="R72" i="9" s="1"/>
  <c r="L116" i="9"/>
  <c r="O116" i="9"/>
  <c r="R116" i="9" s="1"/>
  <c r="G1" i="1"/>
  <c r="S109" i="9" l="1"/>
  <c r="S112" i="9"/>
  <c r="S90" i="9"/>
  <c r="S116" i="9"/>
  <c r="S107" i="9"/>
  <c r="S16" i="9"/>
  <c r="S67" i="9"/>
  <c r="S25" i="9"/>
  <c r="S55" i="9"/>
  <c r="S111" i="9"/>
  <c r="Q116" i="9"/>
  <c r="S117" i="9"/>
  <c r="S110" i="9"/>
  <c r="S100" i="9"/>
  <c r="S14" i="9"/>
  <c r="S10" i="9"/>
  <c r="S9" i="9"/>
  <c r="S48" i="9"/>
  <c r="S47" i="9"/>
  <c r="S77" i="9"/>
  <c r="S119" i="9"/>
  <c r="R117" i="9"/>
  <c r="S84" i="9"/>
  <c r="S86" i="9"/>
  <c r="S103" i="9"/>
  <c r="S97" i="9"/>
  <c r="S46" i="9"/>
  <c r="S65" i="9"/>
  <c r="S121" i="9"/>
  <c r="S83" i="9"/>
  <c r="S82" i="9"/>
  <c r="R97" i="9"/>
  <c r="S76" i="9"/>
  <c r="S74" i="9"/>
  <c r="S54" i="9"/>
  <c r="R67" i="9"/>
  <c r="S12" i="9"/>
  <c r="R55" i="9"/>
  <c r="S35" i="9"/>
  <c r="S68" i="9"/>
  <c r="S30" i="9"/>
  <c r="S64" i="9"/>
  <c r="S81" i="9"/>
  <c r="S66" i="9"/>
  <c r="S49" i="9"/>
  <c r="S44" i="9"/>
  <c r="S45" i="9"/>
  <c r="S40" i="9"/>
  <c r="S42" i="9"/>
  <c r="S37" i="9"/>
  <c r="S21" i="9"/>
  <c r="S71" i="9"/>
  <c r="S92" i="9"/>
  <c r="S36" i="9"/>
  <c r="S72" i="9"/>
  <c r="S104" i="9"/>
  <c r="R65" i="9"/>
  <c r="S57" i="9"/>
  <c r="S114" i="9"/>
  <c r="Q111" i="9"/>
  <c r="R100" i="9"/>
  <c r="S91" i="9"/>
  <c r="Q14" i="9"/>
  <c r="S18" i="9"/>
  <c r="R16" i="9"/>
  <c r="S53" i="9"/>
  <c r="S19" i="9"/>
  <c r="Q10" i="9"/>
  <c r="S58" i="9"/>
  <c r="S24" i="9"/>
  <c r="S78" i="9"/>
  <c r="S73" i="9"/>
  <c r="R45" i="9"/>
  <c r="S28" i="9"/>
  <c r="S118" i="9"/>
  <c r="Q72" i="9"/>
  <c r="S108" i="9"/>
  <c r="S122" i="9"/>
  <c r="S52" i="9"/>
  <c r="S17" i="9"/>
  <c r="S96" i="9"/>
  <c r="R82" i="9"/>
  <c r="S27" i="9"/>
  <c r="R64" i="9"/>
  <c r="R46" i="9"/>
  <c r="S95" i="9"/>
  <c r="R49" i="9"/>
  <c r="S33" i="9"/>
  <c r="S31" i="9"/>
  <c r="S70" i="9"/>
  <c r="S105" i="9"/>
  <c r="S98" i="9"/>
  <c r="R98" i="9"/>
  <c r="S115" i="9"/>
  <c r="R115" i="9"/>
  <c r="S113" i="9"/>
  <c r="S38" i="9"/>
  <c r="R90" i="9"/>
  <c r="S29" i="9"/>
  <c r="S26" i="9"/>
  <c r="R17" i="9"/>
  <c r="S20" i="9"/>
  <c r="S79" i="9"/>
  <c r="R103" i="9"/>
  <c r="S62" i="9"/>
  <c r="R62" i="9"/>
  <c r="S99" i="9"/>
  <c r="S85" i="9"/>
  <c r="R85" i="9"/>
  <c r="S61" i="9"/>
  <c r="R61" i="9"/>
  <c r="S50" i="9"/>
  <c r="S23" i="9"/>
  <c r="R23" i="9"/>
  <c r="S22" i="9"/>
  <c r="S11" i="9"/>
  <c r="R11" i="9"/>
  <c r="S88" i="9"/>
  <c r="S75" i="9"/>
  <c r="R75" i="9"/>
  <c r="S56" i="9"/>
  <c r="S15" i="9"/>
  <c r="R15" i="9"/>
  <c r="S34" i="9"/>
  <c r="S59" i="9"/>
  <c r="S32" i="9"/>
  <c r="S120" i="9"/>
  <c r="R120" i="9"/>
  <c r="S80" i="9"/>
  <c r="S60" i="9"/>
  <c r="R108" i="9"/>
  <c r="S94" i="9"/>
  <c r="S102" i="9"/>
  <c r="R86" i="9"/>
  <c r="S87" i="9"/>
  <c r="S51" i="9"/>
  <c r="R68" i="9"/>
  <c r="S106" i="9"/>
  <c r="S41" i="9"/>
  <c r="S69" i="9"/>
  <c r="R69" i="9"/>
  <c r="S13" i="9"/>
  <c r="R13" i="9"/>
  <c r="S93" i="9"/>
  <c r="R93" i="9"/>
  <c r="S63" i="9"/>
  <c r="R63" i="9"/>
  <c r="S101" i="9"/>
  <c r="R101" i="9"/>
  <c r="S43" i="9"/>
  <c r="R43" i="9"/>
  <c r="R107" i="9"/>
  <c r="V113" i="9" l="1"/>
  <c r="W106" i="9"/>
  <c r="W119" i="9"/>
  <c r="V105" i="9"/>
  <c r="W111" i="9"/>
  <c r="W115" i="9"/>
  <c r="W114" i="9"/>
  <c r="W118" i="9"/>
  <c r="W117" i="9"/>
  <c r="W120" i="9"/>
  <c r="V102" i="9"/>
  <c r="V116" i="9"/>
  <c r="V103" i="9"/>
  <c r="U116" i="9"/>
  <c r="V122" i="9"/>
  <c r="V109" i="9"/>
  <c r="V104" i="9"/>
  <c r="V110" i="9"/>
  <c r="V99" i="9"/>
  <c r="V107" i="9"/>
  <c r="V98" i="9"/>
  <c r="T108" i="9"/>
  <c r="V101" i="9"/>
  <c r="V97" i="9"/>
  <c r="V112" i="9"/>
  <c r="V121" i="9"/>
  <c r="V100" i="9"/>
  <c r="T15" i="9"/>
  <c r="U68" i="9"/>
  <c r="T36" i="9"/>
  <c r="T74" i="9"/>
  <c r="T47" i="9"/>
  <c r="T78" i="9"/>
  <c r="T55" i="9"/>
  <c r="T86" i="9"/>
  <c r="T87" i="9"/>
  <c r="T30" i="9"/>
  <c r="T49" i="9"/>
  <c r="T19" i="9"/>
  <c r="W107" i="9"/>
  <c r="T107" i="9"/>
  <c r="W105" i="9"/>
  <c r="T105" i="9"/>
  <c r="T22" i="9"/>
  <c r="T59" i="9"/>
  <c r="T40" i="9"/>
  <c r="T23" i="9"/>
  <c r="T76" i="9"/>
  <c r="T63" i="9"/>
  <c r="W116" i="9"/>
  <c r="T116" i="9"/>
  <c r="T90" i="9"/>
  <c r="V45" i="9"/>
  <c r="W104" i="9"/>
  <c r="T104" i="9"/>
  <c r="W121" i="9"/>
  <c r="T121" i="9"/>
  <c r="T64" i="9"/>
  <c r="T14" i="9"/>
  <c r="T21" i="9"/>
  <c r="T71" i="9"/>
  <c r="T83" i="9"/>
  <c r="T18" i="9"/>
  <c r="T92" i="9"/>
  <c r="T67" i="9"/>
  <c r="T88" i="9"/>
  <c r="T68" i="9"/>
  <c r="T32" i="9"/>
  <c r="T58" i="9"/>
  <c r="T65" i="9"/>
  <c r="T96" i="9"/>
  <c r="T61" i="9"/>
  <c r="T75" i="9"/>
  <c r="T54" i="9"/>
  <c r="T94" i="9"/>
  <c r="T72" i="9"/>
  <c r="T10" i="9"/>
  <c r="T53" i="9"/>
  <c r="T77" i="9"/>
  <c r="T34" i="9"/>
  <c r="W97" i="9"/>
  <c r="T97" i="9"/>
  <c r="T16" i="9"/>
  <c r="T60" i="9"/>
  <c r="W103" i="9"/>
  <c r="T103" i="9"/>
  <c r="T29" i="9"/>
  <c r="T35" i="9"/>
  <c r="T41" i="9"/>
  <c r="T80" i="9"/>
  <c r="T20" i="9"/>
  <c r="T62" i="9"/>
  <c r="W110" i="9"/>
  <c r="T110" i="9"/>
  <c r="T13" i="9"/>
  <c r="T57" i="9"/>
  <c r="T81" i="9"/>
  <c r="T39" i="9"/>
  <c r="T44" i="9"/>
  <c r="T79" i="9"/>
  <c r="T70" i="9"/>
  <c r="T48" i="9"/>
  <c r="T45" i="9"/>
  <c r="T11" i="9"/>
  <c r="T25" i="9"/>
  <c r="T82" i="9"/>
  <c r="T73" i="9"/>
  <c r="W102" i="9"/>
  <c r="T102" i="9"/>
  <c r="T28" i="9"/>
  <c r="T37" i="9"/>
  <c r="T42" i="9"/>
  <c r="T56" i="9"/>
  <c r="T31" i="9"/>
  <c r="T46" i="9"/>
  <c r="W100" i="9"/>
  <c r="T100" i="9"/>
  <c r="T95" i="9"/>
  <c r="T89" i="9"/>
  <c r="T91" i="9"/>
  <c r="T69" i="9"/>
  <c r="T33" i="9"/>
  <c r="W113" i="9"/>
  <c r="T113" i="9"/>
  <c r="T43" i="9"/>
  <c r="T51" i="9"/>
  <c r="T84" i="9"/>
  <c r="T38" i="9"/>
  <c r="T66" i="9"/>
  <c r="T52" i="9"/>
  <c r="T27" i="9"/>
  <c r="T24" i="9"/>
  <c r="T50" i="9"/>
  <c r="T26" i="9"/>
  <c r="T93" i="9"/>
  <c r="W112" i="9"/>
  <c r="T112" i="9"/>
  <c r="T17" i="9"/>
  <c r="T85" i="9"/>
  <c r="T12" i="9"/>
  <c r="V54" i="9"/>
  <c r="V38" i="9"/>
  <c r="W45" i="9"/>
  <c r="V11" i="9"/>
  <c r="W11" i="9"/>
  <c r="V23" i="9"/>
  <c r="W23" i="9"/>
  <c r="W38" i="9"/>
  <c r="W29" i="9"/>
  <c r="V71" i="9"/>
  <c r="V29" i="9"/>
  <c r="V44" i="9"/>
  <c r="W44" i="9"/>
  <c r="W108" i="9"/>
  <c r="V43" i="9"/>
  <c r="V108" i="9"/>
  <c r="W43" i="9"/>
  <c r="W54" i="9"/>
  <c r="W71" i="9"/>
  <c r="W88" i="9"/>
  <c r="W93" i="9"/>
  <c r="W78" i="9"/>
  <c r="W94" i="9"/>
  <c r="W82" i="9"/>
  <c r="W30" i="9"/>
  <c r="W24" i="9"/>
  <c r="W69" i="9"/>
  <c r="W80" i="9"/>
  <c r="W67" i="9"/>
  <c r="W26" i="9"/>
  <c r="W32" i="9"/>
  <c r="W27" i="9"/>
  <c r="W49" i="9"/>
  <c r="W40" i="9"/>
  <c r="W21" i="9"/>
  <c r="W22" i="9"/>
  <c r="W51" i="9"/>
  <c r="W18" i="9"/>
  <c r="W12" i="9"/>
  <c r="W57" i="9"/>
  <c r="W59" i="9"/>
  <c r="W39" i="9"/>
  <c r="W75" i="9"/>
  <c r="W70" i="9"/>
  <c r="W95" i="9"/>
  <c r="W28" i="9"/>
  <c r="W90" i="9"/>
  <c r="W65" i="9"/>
  <c r="W61" i="9"/>
  <c r="W73" i="9"/>
  <c r="W13" i="9"/>
  <c r="W50" i="9"/>
  <c r="W66" i="9"/>
  <c r="W58" i="9"/>
  <c r="W89" i="9"/>
  <c r="W48" i="9"/>
  <c r="W47" i="9"/>
  <c r="W19" i="9"/>
  <c r="W17" i="9"/>
  <c r="W68" i="9"/>
  <c r="W33" i="9"/>
  <c r="W36" i="9"/>
  <c r="W83" i="9"/>
  <c r="W60" i="9"/>
  <c r="W81" i="9"/>
  <c r="W9" i="9"/>
  <c r="W84" i="9"/>
  <c r="W64" i="9"/>
  <c r="W52" i="9"/>
  <c r="W79" i="9"/>
  <c r="W31" i="9"/>
  <c r="W25" i="9"/>
  <c r="W16" i="9"/>
  <c r="W86" i="9"/>
  <c r="W55" i="9"/>
  <c r="W35" i="9"/>
  <c r="W46" i="9"/>
  <c r="W15" i="9"/>
  <c r="W34" i="9"/>
  <c r="W14" i="9"/>
  <c r="W96" i="9"/>
  <c r="W72" i="9"/>
  <c r="W37" i="9"/>
  <c r="W63" i="9"/>
  <c r="W41" i="9"/>
  <c r="W85" i="9"/>
  <c r="W76" i="9"/>
  <c r="W87" i="9"/>
  <c r="W62" i="9"/>
  <c r="W74" i="9"/>
  <c r="W77" i="9"/>
  <c r="W91" i="9"/>
  <c r="W56" i="9"/>
  <c r="W53" i="9"/>
  <c r="W42" i="9"/>
  <c r="W92" i="9"/>
  <c r="W20" i="9"/>
  <c r="W10" i="9"/>
  <c r="V10" i="9"/>
  <c r="V53" i="9"/>
  <c r="V106" i="9"/>
  <c r="V76" i="9"/>
  <c r="V63" i="9"/>
  <c r="V96" i="9"/>
  <c r="V46" i="9"/>
  <c r="V16" i="9"/>
  <c r="V52" i="9"/>
  <c r="V81" i="9"/>
  <c r="V33" i="9"/>
  <c r="V47" i="9"/>
  <c r="V66" i="9"/>
  <c r="V61" i="9"/>
  <c r="V95" i="9"/>
  <c r="V118" i="9"/>
  <c r="V12" i="9"/>
  <c r="V21" i="9"/>
  <c r="V32" i="9"/>
  <c r="V69" i="9"/>
  <c r="V114" i="9"/>
  <c r="V120" i="9"/>
  <c r="V20" i="9"/>
  <c r="V56" i="9"/>
  <c r="V74" i="9"/>
  <c r="V85" i="9"/>
  <c r="V119" i="9"/>
  <c r="V14" i="9"/>
  <c r="V35" i="9"/>
  <c r="V25" i="9"/>
  <c r="V64" i="9"/>
  <c r="V60" i="9"/>
  <c r="V68" i="9"/>
  <c r="V48" i="9"/>
  <c r="V50" i="9"/>
  <c r="V65" i="9"/>
  <c r="V115" i="9"/>
  <c r="V39" i="9"/>
  <c r="V18" i="9"/>
  <c r="V40" i="9"/>
  <c r="V26" i="9"/>
  <c r="V24" i="9"/>
  <c r="V82" i="9"/>
  <c r="V93" i="9"/>
  <c r="V92" i="9"/>
  <c r="V91" i="9"/>
  <c r="V62" i="9"/>
  <c r="V41" i="9"/>
  <c r="V37" i="9"/>
  <c r="V34" i="9"/>
  <c r="V55" i="9"/>
  <c r="V31" i="9"/>
  <c r="V84" i="9"/>
  <c r="V83" i="9"/>
  <c r="V17" i="9"/>
  <c r="V89" i="9"/>
  <c r="V13" i="9"/>
  <c r="V90" i="9"/>
  <c r="V70" i="9"/>
  <c r="V59" i="9"/>
  <c r="V51" i="9"/>
  <c r="V49" i="9"/>
  <c r="V67" i="9"/>
  <c r="V111" i="9"/>
  <c r="V94" i="9"/>
  <c r="V88" i="9"/>
  <c r="V42" i="9"/>
  <c r="V77" i="9"/>
  <c r="V87" i="9"/>
  <c r="V117" i="9"/>
  <c r="V72" i="9"/>
  <c r="V15" i="9"/>
  <c r="V86" i="9"/>
  <c r="V79" i="9"/>
  <c r="V9" i="9"/>
  <c r="V36" i="9"/>
  <c r="V19" i="9"/>
  <c r="V58" i="9"/>
  <c r="V73" i="9"/>
  <c r="V28" i="9"/>
  <c r="V75" i="9"/>
  <c r="V57" i="9"/>
  <c r="V22" i="9"/>
  <c r="V27" i="9"/>
  <c r="V80" i="9"/>
  <c r="V30" i="9"/>
  <c r="V78" i="9"/>
  <c r="U10" i="9"/>
  <c r="U57" i="9"/>
  <c r="U30" i="9"/>
  <c r="U49" i="9"/>
  <c r="U113" i="9"/>
  <c r="U51" i="9"/>
  <c r="U58" i="9"/>
  <c r="U71" i="9"/>
  <c r="U80" i="9"/>
  <c r="U84" i="9"/>
  <c r="U83" i="9"/>
  <c r="U20" i="9"/>
  <c r="U75" i="9"/>
  <c r="U54" i="9"/>
  <c r="U17" i="9"/>
  <c r="U29" i="9"/>
  <c r="U53" i="9"/>
  <c r="U77" i="9"/>
  <c r="U62" i="9"/>
  <c r="U81" i="9"/>
  <c r="U103" i="9"/>
  <c r="U40" i="9"/>
  <c r="U12" i="9"/>
  <c r="U48" i="9"/>
  <c r="U55" i="9"/>
  <c r="U25" i="9"/>
  <c r="U104" i="9"/>
  <c r="U82" i="9"/>
  <c r="U93" i="9"/>
  <c r="U26" i="9"/>
  <c r="U60" i="9"/>
  <c r="U22" i="9"/>
  <c r="U66" i="9"/>
  <c r="U73" i="9"/>
  <c r="U28" i="9"/>
  <c r="U100" i="9"/>
  <c r="U37" i="9"/>
  <c r="U43" i="9"/>
  <c r="U78" i="9"/>
  <c r="U32" i="9"/>
  <c r="U14" i="9"/>
  <c r="U46" i="9"/>
  <c r="U97" i="9"/>
  <c r="U31" i="9"/>
  <c r="U87" i="9"/>
  <c r="U70" i="9"/>
  <c r="U59" i="9"/>
  <c r="U27" i="9"/>
  <c r="U11" i="9"/>
  <c r="U89" i="9"/>
  <c r="U107" i="9"/>
  <c r="U65" i="9"/>
  <c r="U98" i="9"/>
  <c r="U121" i="9"/>
  <c r="U88" i="9"/>
  <c r="U74" i="9"/>
  <c r="U21" i="9"/>
  <c r="U50" i="9"/>
  <c r="U61" i="9"/>
  <c r="U95" i="9"/>
  <c r="U41" i="9"/>
  <c r="U72" i="9"/>
  <c r="U67" i="9"/>
  <c r="U109" i="9"/>
  <c r="U69" i="9"/>
  <c r="U34" i="9"/>
  <c r="U42" i="9"/>
  <c r="U56" i="9"/>
  <c r="U79" i="9"/>
  <c r="U101" i="9"/>
  <c r="U94" i="9"/>
  <c r="U99" i="9"/>
  <c r="U19" i="9"/>
  <c r="U35" i="9"/>
  <c r="U86" i="9"/>
  <c r="U90" i="9"/>
  <c r="U76" i="9"/>
  <c r="U63" i="9"/>
  <c r="U38" i="9"/>
  <c r="U105" i="9"/>
  <c r="U18" i="9"/>
  <c r="U122" i="9"/>
  <c r="U13" i="9"/>
  <c r="U102" i="9"/>
  <c r="U64" i="9"/>
  <c r="U45" i="9"/>
  <c r="U96" i="9"/>
  <c r="U24" i="9"/>
  <c r="U92" i="9"/>
  <c r="U33" i="9"/>
  <c r="U15" i="9"/>
  <c r="U44" i="9"/>
  <c r="U91" i="9"/>
  <c r="U112" i="9"/>
  <c r="U36" i="9"/>
  <c r="U23" i="9"/>
  <c r="U110" i="9"/>
  <c r="U47" i="9"/>
  <c r="U108" i="9"/>
  <c r="U16" i="9"/>
  <c r="U52" i="9"/>
  <c r="U85" i="9"/>
  <c r="U39" i="9"/>
</calcChain>
</file>

<file path=xl/sharedStrings.xml><?xml version="1.0" encoding="utf-8"?>
<sst xmlns="http://schemas.openxmlformats.org/spreadsheetml/2006/main" count="3140" uniqueCount="181">
  <si>
    <t>Jméno závodníka</t>
  </si>
  <si>
    <t>100m</t>
  </si>
  <si>
    <t>HZS / SDH</t>
  </si>
  <si>
    <t>dat. nar.</t>
  </si>
  <si>
    <t>VĚŽ</t>
  </si>
  <si>
    <t>A</t>
  </si>
  <si>
    <t>N</t>
  </si>
  <si>
    <t>VĚŽ 1.pokus</t>
  </si>
  <si>
    <t>VĚŽ 2.pokus</t>
  </si>
  <si>
    <t>100m 1.pokus</t>
  </si>
  <si>
    <t>100m 2.pokus</t>
  </si>
  <si>
    <t>DVOJBOJ</t>
  </si>
  <si>
    <t>Místo</t>
  </si>
  <si>
    <t>Start. číslo</t>
  </si>
  <si>
    <t>Český pohár ve dvojboji</t>
  </si>
  <si>
    <t>VĚŽ   lepší čas</t>
  </si>
  <si>
    <t>100m lepší čas</t>
  </si>
  <si>
    <t>HZS Libereckého kraje</t>
  </si>
  <si>
    <t>Ostrý Michal</t>
  </si>
  <si>
    <t>Bílek Martin</t>
  </si>
  <si>
    <t>Čech Radim</t>
  </si>
  <si>
    <t>Škaroupka Jiří</t>
  </si>
  <si>
    <t>Zhoř Jaroslav</t>
  </si>
  <si>
    <t>Tůma Milan</t>
  </si>
  <si>
    <t>Říha Václav</t>
  </si>
  <si>
    <t>HZS Královéhradeckého kraje</t>
  </si>
  <si>
    <t>Bludský Radovan</t>
  </si>
  <si>
    <t>Volf Jiří</t>
  </si>
  <si>
    <t>Novotný Václav</t>
  </si>
  <si>
    <t>Flach Lukáš</t>
  </si>
  <si>
    <t>Sikora David</t>
  </si>
  <si>
    <t>Motyka Jiří</t>
  </si>
  <si>
    <t>Gryč Martin</t>
  </si>
  <si>
    <t>HZS Ústeckého kraje</t>
  </si>
  <si>
    <t>Stárek Ladislav</t>
  </si>
  <si>
    <t>Finda Jan</t>
  </si>
  <si>
    <t>Hovorka Martin</t>
  </si>
  <si>
    <t>Pěkný Jakub</t>
  </si>
  <si>
    <t>Hůla Jan</t>
  </si>
  <si>
    <t>Provazník Martin</t>
  </si>
  <si>
    <t>Hospr Tomáš</t>
  </si>
  <si>
    <t>Harasimovič Jindřich</t>
  </si>
  <si>
    <t>Herian Jiří</t>
  </si>
  <si>
    <t>Žák Vlastimil</t>
  </si>
  <si>
    <t>HZS Kraje Vysočina</t>
  </si>
  <si>
    <t>SDH Luká</t>
  </si>
  <si>
    <t>Kunovský František</t>
  </si>
  <si>
    <t>Daněk Tomáš</t>
  </si>
  <si>
    <t>SDH Žebnice</t>
  </si>
  <si>
    <t>HZS Zlínského kraje</t>
  </si>
  <si>
    <t>Hrdlička Jaroslav</t>
  </si>
  <si>
    <t>Netrval Milan</t>
  </si>
  <si>
    <t>Sedláček Milan</t>
  </si>
  <si>
    <t>Kváč David</t>
  </si>
  <si>
    <t>Grassl Petr</t>
  </si>
  <si>
    <t>Krpec Pavel</t>
  </si>
  <si>
    <t>Kadlec Pavel</t>
  </si>
  <si>
    <t>Kouřík Pavel</t>
  </si>
  <si>
    <t>Němec Lukáš</t>
  </si>
  <si>
    <t>Kulhavý Martin</t>
  </si>
  <si>
    <t>Maňas Pavel</t>
  </si>
  <si>
    <t>Viktora Martin</t>
  </si>
  <si>
    <t>Kyněra Petr</t>
  </si>
  <si>
    <t>Tykal Marek</t>
  </si>
  <si>
    <t>Vráblík Jan</t>
  </si>
  <si>
    <t>Pavelka Marek</t>
  </si>
  <si>
    <t>Soukup Rostislav</t>
  </si>
  <si>
    <t>Otýpka Luděk</t>
  </si>
  <si>
    <t>Matějka Jan</t>
  </si>
  <si>
    <t>Vondál Lukáš</t>
  </si>
  <si>
    <t>Kolínek Petr</t>
  </si>
  <si>
    <t>Soukup Dominik</t>
  </si>
  <si>
    <t>Bezruč Kamil</t>
  </si>
  <si>
    <t>Dopirák David</t>
  </si>
  <si>
    <t>Ryl Karel</t>
  </si>
  <si>
    <t>Drobisz Tomáš</t>
  </si>
  <si>
    <t>Vácha Jan</t>
  </si>
  <si>
    <t>Hopp Jan</t>
  </si>
  <si>
    <t>Zajan Jakub</t>
  </si>
  <si>
    <t>Juřička Jan</t>
  </si>
  <si>
    <t>Navrátil Jaroslav</t>
  </si>
  <si>
    <t>Buchta Josef</t>
  </si>
  <si>
    <t>Bia Marek</t>
  </si>
  <si>
    <t>Váňa Marek</t>
  </si>
  <si>
    <t>SOUPIS PŘIHLÁŠENÝCH ZÁVODNÍKŮ</t>
  </si>
  <si>
    <t>nad 35 let</t>
  </si>
  <si>
    <t>20.května 2016, Plzeň</t>
  </si>
  <si>
    <t>XXVII. ročník Memoriálu Milana Kružíka</t>
  </si>
  <si>
    <t>HZS Pardubického kraje, ÚO Ústí nad Orlicí</t>
  </si>
  <si>
    <t>Paulíček Jakub</t>
  </si>
  <si>
    <t>Faltus Stanislav</t>
  </si>
  <si>
    <t>Kozel Josef</t>
  </si>
  <si>
    <t>HZS Moravskoslezského kraje, ÚO Ostrava</t>
  </si>
  <si>
    <t>Mrozowskí Libor</t>
  </si>
  <si>
    <t>SDH Bystřice nad Úhlavou</t>
  </si>
  <si>
    <t>Ceral Radek</t>
  </si>
  <si>
    <t>HZS Pardubického kraje, ÚO Pardubice</t>
  </si>
  <si>
    <t>Kroupa Lukáš</t>
  </si>
  <si>
    <t>SDH Kvasiny</t>
  </si>
  <si>
    <t>Žižka Patrik</t>
  </si>
  <si>
    <t>HZS Karlovarského kraje, ÚO Cheb</t>
  </si>
  <si>
    <t>Kasal Jakub</t>
  </si>
  <si>
    <t>SDH Dobrá</t>
  </si>
  <si>
    <t>Zhříval Jan</t>
  </si>
  <si>
    <t>Paulíček Stanislav</t>
  </si>
  <si>
    <t>Divoš Václav</t>
  </si>
  <si>
    <t>Beer Lukáš</t>
  </si>
  <si>
    <t>HZS Pardubického kraje, ÚO Chrudim</t>
  </si>
  <si>
    <t>Bělský Patrik</t>
  </si>
  <si>
    <t>Diviš Michal</t>
  </si>
  <si>
    <t>SDH Otročín</t>
  </si>
  <si>
    <t>Hazmuka Roman</t>
  </si>
  <si>
    <t>Nepraš Ondřej</t>
  </si>
  <si>
    <t>Tauchen Daniel</t>
  </si>
  <si>
    <t>Gross Jakub</t>
  </si>
  <si>
    <t>Soukup Michal</t>
  </si>
  <si>
    <t>Gross Ondřej</t>
  </si>
  <si>
    <t>Krejší Jaroslav</t>
  </si>
  <si>
    <t>Novotný Vladimír</t>
  </si>
  <si>
    <t>Jirouš Zdeněk</t>
  </si>
  <si>
    <t>Korábečný Petr</t>
  </si>
  <si>
    <t>HZSP Deza, a.s. Valašské Meziříčí</t>
  </si>
  <si>
    <t>Fiurášek Lukáš</t>
  </si>
  <si>
    <t>Skalka Tomáš</t>
  </si>
  <si>
    <t>Foukal Tomáš</t>
  </si>
  <si>
    <t>HZS Moravskoslezského kraje, ÚO Karviná</t>
  </si>
  <si>
    <t>Vyvial Jan</t>
  </si>
  <si>
    <t>Bauer Jiří</t>
  </si>
  <si>
    <t>HZS Jihomoravského kraje, ÚO Blansko</t>
  </si>
  <si>
    <t>Kubík František</t>
  </si>
  <si>
    <t>Filip Tomáš</t>
  </si>
  <si>
    <t>HZS Hl.města Prahy</t>
  </si>
  <si>
    <t>Čermák Jakub</t>
  </si>
  <si>
    <t>HZS Plzeňského kraje, ÚO Plzeň</t>
  </si>
  <si>
    <t>Kozel František</t>
  </si>
  <si>
    <t>HZS Plzeňského kraje, ÚO Domažlice</t>
  </si>
  <si>
    <t>Janda Michal</t>
  </si>
  <si>
    <t>Melka Roman</t>
  </si>
  <si>
    <t>Dopirák Radek</t>
  </si>
  <si>
    <t>Hons Lukáš</t>
  </si>
  <si>
    <t>HZS Středočeského kraje</t>
  </si>
  <si>
    <t>Filip Vladislav</t>
  </si>
  <si>
    <t>Blažek Václav</t>
  </si>
  <si>
    <t>HZS Přerov</t>
  </si>
  <si>
    <t>Klimenský Jan</t>
  </si>
  <si>
    <t>HZS Olomouc</t>
  </si>
  <si>
    <t>Lidmila Martin</t>
  </si>
  <si>
    <t>SDH Zbožnov</t>
  </si>
  <si>
    <t>Bělský Dominik</t>
  </si>
  <si>
    <t>SDH Krouna</t>
  </si>
  <si>
    <t>Krupka Michal</t>
  </si>
  <si>
    <t>SPŠP Pardubice</t>
  </si>
  <si>
    <t xml:space="preserve"> </t>
  </si>
  <si>
    <t>Preundler Thomas</t>
  </si>
  <si>
    <t>Frankenburg</t>
  </si>
  <si>
    <t>Mairinger Thomas</t>
  </si>
  <si>
    <t>Purrer Thomas</t>
  </si>
  <si>
    <t>Hochrainer Michael</t>
  </si>
  <si>
    <t>Preundler Philipp</t>
  </si>
  <si>
    <t>n</t>
  </si>
  <si>
    <t>Diviš Vladimír</t>
  </si>
  <si>
    <t>Pacal Filip</t>
  </si>
  <si>
    <t>SDH Vrbice</t>
  </si>
  <si>
    <t>Pokruta Jakub</t>
  </si>
  <si>
    <t>HZS Jihomoravského kraje</t>
  </si>
  <si>
    <t>Vaculín Petr</t>
  </si>
  <si>
    <t>Škodný Jiří</t>
  </si>
  <si>
    <t>Chmela Radek</t>
  </si>
  <si>
    <t>pořadí věž</t>
  </si>
  <si>
    <t>pořadí 100m</t>
  </si>
  <si>
    <t>Snášel Patrik</t>
  </si>
  <si>
    <t>SDH Hradec</t>
  </si>
  <si>
    <t>STARTOVNÍ LISTINA - 100m</t>
  </si>
  <si>
    <t>---</t>
  </si>
  <si>
    <t>číslo??</t>
  </si>
  <si>
    <t>VÝSLEDKY - VĚŽ</t>
  </si>
  <si>
    <t>pořadí dvojboj</t>
  </si>
  <si>
    <t>opakované pokusy</t>
  </si>
  <si>
    <t>VÝSLEDKY - 100m</t>
  </si>
  <si>
    <t>VÝSLEDKY - DVOJBOJ</t>
  </si>
  <si>
    <t>VÝSLEDKY - DVOJBOJ NAD 35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</si>
</sst>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20"/>
      <name val="Arial"/>
      <family val="2"/>
      <charset val="238"/>
    </font>
    <font>
      <sz val="8"/>
      <color indexed="2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2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0" fontId="6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/>
    <xf numFmtId="0" fontId="12" fillId="0" borderId="0" xfId="0" applyFont="1" applyAlignment="1">
      <alignment horizontal="center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2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>
      <alignment vertical="center"/>
    </xf>
    <xf numFmtId="0" fontId="0" fillId="0" borderId="0" xfId="0" applyFill="1"/>
    <xf numFmtId="0" fontId="0" fillId="4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" fillId="3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6" fillId="0" borderId="3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ální" xfId="0" builtinId="0"/>
  </cellStyles>
  <dxfs count="12">
    <dxf>
      <font>
        <condense val="0"/>
        <extend val="0"/>
        <color auto="1"/>
      </font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I125"/>
  <sheetViews>
    <sheetView topLeftCell="A107" workbookViewId="0">
      <selection activeCell="F132" sqref="F132"/>
    </sheetView>
  </sheetViews>
  <sheetFormatPr defaultRowHeight="12.75" x14ac:dyDescent="0.2"/>
  <cols>
    <col min="1" max="1" width="4.5703125" customWidth="1"/>
    <col min="2" max="2" width="7" customWidth="1"/>
    <col min="3" max="3" width="27" customWidth="1"/>
    <col min="4" max="4" width="8.5703125" style="1" customWidth="1"/>
    <col min="5" max="5" width="37.42578125" style="2" customWidth="1"/>
    <col min="6" max="6" width="8.5703125" style="2" customWidth="1"/>
    <col min="7" max="7" width="8.140625" style="2" customWidth="1"/>
    <col min="8" max="8" width="9.5703125" style="2" customWidth="1"/>
    <col min="9" max="9" width="7.5703125" customWidth="1"/>
    <col min="13" max="13" width="11.28515625" bestFit="1" customWidth="1"/>
  </cols>
  <sheetData>
    <row r="1" spans="2:9" ht="15.75" x14ac:dyDescent="0.25">
      <c r="G1" s="4">
        <f>SUBTOTAL(3,B9:B168)</f>
        <v>111</v>
      </c>
      <c r="H1" s="4"/>
    </row>
    <row r="2" spans="2:9" ht="24.75" customHeight="1" x14ac:dyDescent="0.4">
      <c r="B2" s="13" t="s">
        <v>87</v>
      </c>
      <c r="C2" s="13"/>
      <c r="D2" s="2"/>
      <c r="I2" s="7"/>
    </row>
    <row r="3" spans="2:9" ht="21.75" customHeight="1" x14ac:dyDescent="0.25">
      <c r="B3" s="17" t="s">
        <v>14</v>
      </c>
      <c r="C3" s="12"/>
      <c r="D3" s="6"/>
      <c r="E3" s="6"/>
      <c r="F3" s="6"/>
      <c r="G3" s="6"/>
      <c r="H3" s="6"/>
    </row>
    <row r="4" spans="2:9" ht="15.75" x14ac:dyDescent="0.25">
      <c r="B4" s="12" t="s">
        <v>86</v>
      </c>
      <c r="C4" s="1"/>
      <c r="D4" s="8"/>
      <c r="E4" s="8"/>
      <c r="F4" s="8"/>
      <c r="G4" s="8"/>
      <c r="H4" s="8"/>
    </row>
    <row r="5" spans="2:9" ht="9.75" customHeight="1" x14ac:dyDescent="0.2">
      <c r="B5" s="1"/>
      <c r="C5" s="1"/>
      <c r="D5" s="2"/>
    </row>
    <row r="6" spans="2:9" ht="15.75" x14ac:dyDescent="0.25">
      <c r="B6" s="14" t="s">
        <v>84</v>
      </c>
      <c r="C6" s="14"/>
      <c r="D6" s="11"/>
      <c r="E6" s="11"/>
      <c r="F6" s="11"/>
      <c r="G6" s="11"/>
      <c r="H6" s="11"/>
    </row>
    <row r="7" spans="2:9" ht="9.75" customHeight="1" x14ac:dyDescent="0.2">
      <c r="B7" s="11"/>
      <c r="C7" s="11"/>
      <c r="D7" s="11"/>
      <c r="E7" s="11"/>
      <c r="F7" s="11"/>
      <c r="G7" s="11"/>
      <c r="H7" s="11"/>
    </row>
    <row r="8" spans="2:9" ht="25.5" x14ac:dyDescent="0.2">
      <c r="B8" s="19" t="s">
        <v>13</v>
      </c>
      <c r="C8" s="23" t="s">
        <v>0</v>
      </c>
      <c r="D8" s="24" t="s">
        <v>3</v>
      </c>
      <c r="E8" s="19" t="s">
        <v>2</v>
      </c>
      <c r="F8" s="22" t="s">
        <v>4</v>
      </c>
      <c r="G8" s="22" t="s">
        <v>1</v>
      </c>
      <c r="H8" s="22" t="s">
        <v>85</v>
      </c>
    </row>
    <row r="9" spans="2:9" x14ac:dyDescent="0.2">
      <c r="B9" s="28">
        <v>1</v>
      </c>
      <c r="C9" s="30" t="s">
        <v>55</v>
      </c>
      <c r="D9" s="18">
        <v>1987</v>
      </c>
      <c r="E9" s="28" t="s">
        <v>92</v>
      </c>
      <c r="F9" s="29" t="s">
        <v>5</v>
      </c>
      <c r="G9" s="29" t="s">
        <v>5</v>
      </c>
      <c r="H9" s="37" t="s">
        <v>6</v>
      </c>
    </row>
    <row r="10" spans="2:9" x14ac:dyDescent="0.2">
      <c r="B10" s="28">
        <v>2</v>
      </c>
      <c r="C10" s="30" t="s">
        <v>73</v>
      </c>
      <c r="D10" s="18">
        <v>1992</v>
      </c>
      <c r="E10" s="28" t="s">
        <v>135</v>
      </c>
      <c r="F10" s="29" t="s">
        <v>5</v>
      </c>
      <c r="G10" s="29" t="s">
        <v>5</v>
      </c>
      <c r="H10" s="37" t="s">
        <v>6</v>
      </c>
    </row>
    <row r="11" spans="2:9" x14ac:dyDescent="0.2">
      <c r="B11" s="28">
        <v>3</v>
      </c>
      <c r="C11" s="30" t="s">
        <v>72</v>
      </c>
      <c r="D11" s="18">
        <v>1989</v>
      </c>
      <c r="E11" s="28" t="s">
        <v>92</v>
      </c>
      <c r="F11" s="29" t="s">
        <v>5</v>
      </c>
      <c r="G11" s="29" t="s">
        <v>5</v>
      </c>
      <c r="H11" s="37" t="s">
        <v>6</v>
      </c>
    </row>
    <row r="12" spans="2:9" ht="13.5" hidden="1" customHeight="1" x14ac:dyDescent="0.2">
      <c r="B12" s="28">
        <v>4</v>
      </c>
      <c r="C12" s="27" t="s">
        <v>28</v>
      </c>
      <c r="D12" s="18">
        <v>1987</v>
      </c>
      <c r="E12" s="28" t="s">
        <v>25</v>
      </c>
      <c r="F12" s="29" t="s">
        <v>5</v>
      </c>
      <c r="G12" s="29" t="s">
        <v>6</v>
      </c>
      <c r="H12" s="37" t="s">
        <v>6</v>
      </c>
    </row>
    <row r="13" spans="2:9" x14ac:dyDescent="0.2">
      <c r="B13" s="28">
        <v>5</v>
      </c>
      <c r="C13" s="30" t="s">
        <v>51</v>
      </c>
      <c r="D13" s="30">
        <v>1989</v>
      </c>
      <c r="E13" s="28" t="s">
        <v>135</v>
      </c>
      <c r="F13" s="29" t="s">
        <v>5</v>
      </c>
      <c r="G13" s="29" t="s">
        <v>5</v>
      </c>
      <c r="H13" s="37" t="s">
        <v>6</v>
      </c>
    </row>
    <row r="14" spans="2:9" x14ac:dyDescent="0.2">
      <c r="B14" s="28">
        <v>6</v>
      </c>
      <c r="C14" s="30" t="s">
        <v>37</v>
      </c>
      <c r="D14" s="30">
        <v>1986</v>
      </c>
      <c r="E14" s="28" t="s">
        <v>33</v>
      </c>
      <c r="F14" s="29" t="s">
        <v>5</v>
      </c>
      <c r="G14" s="29" t="s">
        <v>5</v>
      </c>
      <c r="H14" s="37" t="s">
        <v>6</v>
      </c>
    </row>
    <row r="15" spans="2:9" x14ac:dyDescent="0.2">
      <c r="B15" s="28">
        <v>7</v>
      </c>
      <c r="C15" s="27" t="s">
        <v>27</v>
      </c>
      <c r="D15" s="18">
        <v>1989</v>
      </c>
      <c r="E15" s="28" t="s">
        <v>25</v>
      </c>
      <c r="F15" s="29" t="s">
        <v>5</v>
      </c>
      <c r="G15" s="29" t="s">
        <v>5</v>
      </c>
      <c r="H15" s="37" t="s">
        <v>6</v>
      </c>
    </row>
    <row r="16" spans="2:9" x14ac:dyDescent="0.2">
      <c r="B16" s="28">
        <v>10</v>
      </c>
      <c r="C16" s="27" t="s">
        <v>43</v>
      </c>
      <c r="D16" s="18">
        <v>1983</v>
      </c>
      <c r="E16" s="28" t="s">
        <v>133</v>
      </c>
      <c r="F16" s="29" t="s">
        <v>5</v>
      </c>
      <c r="G16" s="29" t="s">
        <v>5</v>
      </c>
      <c r="H16" s="37" t="s">
        <v>6</v>
      </c>
    </row>
    <row r="17" spans="2:8" x14ac:dyDescent="0.2">
      <c r="B17" s="28">
        <v>11</v>
      </c>
      <c r="C17" s="30" t="s">
        <v>63</v>
      </c>
      <c r="D17" s="30">
        <v>1990</v>
      </c>
      <c r="E17" s="28" t="s">
        <v>49</v>
      </c>
      <c r="F17" s="29" t="s">
        <v>5</v>
      </c>
      <c r="G17" s="29" t="s">
        <v>5</v>
      </c>
      <c r="H17" s="37" t="s">
        <v>6</v>
      </c>
    </row>
    <row r="18" spans="2:8" x14ac:dyDescent="0.2">
      <c r="B18" s="28">
        <v>12</v>
      </c>
      <c r="C18" s="30" t="s">
        <v>41</v>
      </c>
      <c r="D18" s="30">
        <v>1984</v>
      </c>
      <c r="E18" s="28" t="s">
        <v>133</v>
      </c>
      <c r="F18" s="29" t="s">
        <v>5</v>
      </c>
      <c r="G18" s="29" t="s">
        <v>5</v>
      </c>
      <c r="H18" s="37" t="s">
        <v>6</v>
      </c>
    </row>
    <row r="19" spans="2:8" x14ac:dyDescent="0.2">
      <c r="B19" s="28">
        <v>13</v>
      </c>
      <c r="C19" s="27" t="s">
        <v>50</v>
      </c>
      <c r="D19" s="18">
        <v>1980</v>
      </c>
      <c r="E19" s="28" t="s">
        <v>135</v>
      </c>
      <c r="F19" s="29" t="s">
        <v>5</v>
      </c>
      <c r="G19" s="29" t="s">
        <v>5</v>
      </c>
      <c r="H19" s="37" t="s">
        <v>5</v>
      </c>
    </row>
    <row r="20" spans="2:8" x14ac:dyDescent="0.2">
      <c r="B20" s="28">
        <v>14</v>
      </c>
      <c r="C20" s="30" t="s">
        <v>141</v>
      </c>
      <c r="D20" s="30">
        <v>1992</v>
      </c>
      <c r="E20" s="28" t="s">
        <v>140</v>
      </c>
      <c r="F20" s="29" t="s">
        <v>5</v>
      </c>
      <c r="G20" s="29" t="s">
        <v>5</v>
      </c>
      <c r="H20" s="37" t="s">
        <v>6</v>
      </c>
    </row>
    <row r="21" spans="2:8" ht="12" customHeight="1" x14ac:dyDescent="0.2">
      <c r="B21" s="28">
        <v>15</v>
      </c>
      <c r="C21" s="30" t="s">
        <v>89</v>
      </c>
      <c r="D21" s="30">
        <v>1987</v>
      </c>
      <c r="E21" s="25" t="s">
        <v>88</v>
      </c>
      <c r="F21" s="29" t="s">
        <v>5</v>
      </c>
      <c r="G21" s="29" t="s">
        <v>5</v>
      </c>
      <c r="H21" s="37" t="s">
        <v>6</v>
      </c>
    </row>
    <row r="22" spans="2:8" x14ac:dyDescent="0.2">
      <c r="B22" s="28">
        <v>16</v>
      </c>
      <c r="C22" s="27" t="s">
        <v>93</v>
      </c>
      <c r="D22" s="18">
        <v>1984</v>
      </c>
      <c r="E22" s="28" t="s">
        <v>92</v>
      </c>
      <c r="F22" s="29" t="s">
        <v>5</v>
      </c>
      <c r="G22" s="29" t="s">
        <v>5</v>
      </c>
      <c r="H22" s="37" t="s">
        <v>6</v>
      </c>
    </row>
    <row r="23" spans="2:8" x14ac:dyDescent="0.2">
      <c r="B23" s="28">
        <v>17</v>
      </c>
      <c r="C23" s="27" t="s">
        <v>29</v>
      </c>
      <c r="D23" s="18">
        <v>1990</v>
      </c>
      <c r="E23" s="28" t="s">
        <v>88</v>
      </c>
      <c r="F23" s="29" t="s">
        <v>5</v>
      </c>
      <c r="G23" s="29" t="s">
        <v>5</v>
      </c>
      <c r="H23" s="37" t="s">
        <v>6</v>
      </c>
    </row>
    <row r="24" spans="2:8" x14ac:dyDescent="0.2">
      <c r="B24" s="28">
        <v>18</v>
      </c>
      <c r="C24" s="30" t="s">
        <v>139</v>
      </c>
      <c r="D24" s="30">
        <v>1980</v>
      </c>
      <c r="E24" s="28" t="s">
        <v>44</v>
      </c>
      <c r="F24" s="29" t="s">
        <v>5</v>
      </c>
      <c r="G24" s="29" t="s">
        <v>5</v>
      </c>
      <c r="H24" s="37" t="s">
        <v>5</v>
      </c>
    </row>
    <row r="25" spans="2:8" x14ac:dyDescent="0.2">
      <c r="B25" s="28">
        <v>19</v>
      </c>
      <c r="C25" s="27" t="s">
        <v>39</v>
      </c>
      <c r="D25" s="18">
        <v>1972</v>
      </c>
      <c r="E25" s="28" t="s">
        <v>133</v>
      </c>
      <c r="F25" s="29" t="s">
        <v>5</v>
      </c>
      <c r="G25" s="29" t="s">
        <v>5</v>
      </c>
      <c r="H25" s="37" t="s">
        <v>5</v>
      </c>
    </row>
    <row r="26" spans="2:8" x14ac:dyDescent="0.2">
      <c r="B26" s="28">
        <v>20</v>
      </c>
      <c r="C26" s="30" t="s">
        <v>62</v>
      </c>
      <c r="D26" s="30">
        <v>1988</v>
      </c>
      <c r="E26" s="28" t="s">
        <v>49</v>
      </c>
      <c r="F26" s="29" t="s">
        <v>5</v>
      </c>
      <c r="G26" s="29" t="s">
        <v>5</v>
      </c>
      <c r="H26" s="37" t="s">
        <v>6</v>
      </c>
    </row>
    <row r="27" spans="2:8" x14ac:dyDescent="0.2">
      <c r="B27" s="28">
        <v>21</v>
      </c>
      <c r="C27" s="27" t="s">
        <v>60</v>
      </c>
      <c r="D27" s="18">
        <v>1988</v>
      </c>
      <c r="E27" s="28" t="s">
        <v>140</v>
      </c>
      <c r="F27" s="29" t="s">
        <v>5</v>
      </c>
      <c r="G27" s="29" t="s">
        <v>5</v>
      </c>
      <c r="H27" s="37" t="s">
        <v>6</v>
      </c>
    </row>
    <row r="28" spans="2:8" x14ac:dyDescent="0.2">
      <c r="B28" s="28">
        <v>22</v>
      </c>
      <c r="C28" s="27" t="s">
        <v>47</v>
      </c>
      <c r="D28" s="18">
        <v>1987</v>
      </c>
      <c r="E28" s="28" t="s">
        <v>131</v>
      </c>
      <c r="F28" s="29" t="s">
        <v>5</v>
      </c>
      <c r="G28" s="29" t="s">
        <v>5</v>
      </c>
      <c r="H28" s="37" t="s">
        <v>6</v>
      </c>
    </row>
    <row r="29" spans="2:8" x14ac:dyDescent="0.2">
      <c r="B29" s="28">
        <v>24</v>
      </c>
      <c r="C29" s="30" t="s">
        <v>65</v>
      </c>
      <c r="D29" s="30">
        <v>1989</v>
      </c>
      <c r="E29" s="28" t="s">
        <v>49</v>
      </c>
      <c r="F29" s="29" t="s">
        <v>5</v>
      </c>
      <c r="G29" s="29" t="s">
        <v>5</v>
      </c>
      <c r="H29" s="37" t="s">
        <v>6</v>
      </c>
    </row>
    <row r="30" spans="2:8" x14ac:dyDescent="0.2">
      <c r="B30" s="28">
        <v>25</v>
      </c>
      <c r="C30" s="27" t="s">
        <v>40</v>
      </c>
      <c r="D30" s="18">
        <v>1989</v>
      </c>
      <c r="E30" s="28" t="s">
        <v>133</v>
      </c>
      <c r="F30" s="29" t="s">
        <v>5</v>
      </c>
      <c r="G30" s="29" t="s">
        <v>5</v>
      </c>
      <c r="H30" s="37" t="s">
        <v>6</v>
      </c>
    </row>
    <row r="31" spans="2:8" ht="15" hidden="1" customHeight="1" x14ac:dyDescent="0.2">
      <c r="B31" s="28">
        <v>27</v>
      </c>
      <c r="C31" s="27" t="s">
        <v>78</v>
      </c>
      <c r="D31" s="18">
        <v>1992</v>
      </c>
      <c r="E31" s="28" t="s">
        <v>131</v>
      </c>
      <c r="F31" s="29" t="s">
        <v>5</v>
      </c>
      <c r="G31" s="29" t="s">
        <v>6</v>
      </c>
      <c r="H31" s="37" t="s">
        <v>6</v>
      </c>
    </row>
    <row r="32" spans="2:8" x14ac:dyDescent="0.2">
      <c r="B32" s="28">
        <v>28</v>
      </c>
      <c r="C32" s="27" t="s">
        <v>22</v>
      </c>
      <c r="D32" s="18">
        <v>1986</v>
      </c>
      <c r="E32" s="28" t="s">
        <v>128</v>
      </c>
      <c r="F32" s="29" t="s">
        <v>5</v>
      </c>
      <c r="G32" s="29" t="s">
        <v>5</v>
      </c>
      <c r="H32" s="37" t="s">
        <v>6</v>
      </c>
    </row>
    <row r="33" spans="2:8" x14ac:dyDescent="0.2">
      <c r="B33" s="28">
        <v>29</v>
      </c>
      <c r="C33" s="27" t="s">
        <v>59</v>
      </c>
      <c r="D33" s="18">
        <v>1977</v>
      </c>
      <c r="E33" s="28" t="s">
        <v>17</v>
      </c>
      <c r="F33" s="29" t="s">
        <v>5</v>
      </c>
      <c r="G33" s="29" t="s">
        <v>5</v>
      </c>
      <c r="H33" s="37" t="s">
        <v>5</v>
      </c>
    </row>
    <row r="34" spans="2:8" x14ac:dyDescent="0.2">
      <c r="B34" s="28">
        <v>30</v>
      </c>
      <c r="C34" s="27" t="s">
        <v>64</v>
      </c>
      <c r="D34" s="18">
        <v>1984</v>
      </c>
      <c r="E34" s="28" t="s">
        <v>49</v>
      </c>
      <c r="F34" s="29" t="s">
        <v>5</v>
      </c>
      <c r="G34" s="29" t="s">
        <v>5</v>
      </c>
      <c r="H34" s="37" t="s">
        <v>6</v>
      </c>
    </row>
    <row r="35" spans="2:8" x14ac:dyDescent="0.2">
      <c r="B35" s="28">
        <v>31</v>
      </c>
      <c r="C35" s="30" t="s">
        <v>61</v>
      </c>
      <c r="D35" s="30">
        <v>1990</v>
      </c>
      <c r="E35" s="28" t="s">
        <v>140</v>
      </c>
      <c r="F35" s="29" t="s">
        <v>5</v>
      </c>
      <c r="G35" s="29" t="s">
        <v>5</v>
      </c>
      <c r="H35" s="37" t="s">
        <v>6</v>
      </c>
    </row>
    <row r="36" spans="2:8" x14ac:dyDescent="0.2">
      <c r="B36" s="28">
        <v>32</v>
      </c>
      <c r="C36" s="27" t="s">
        <v>20</v>
      </c>
      <c r="D36" s="18">
        <v>1984</v>
      </c>
      <c r="E36" s="28" t="s">
        <v>128</v>
      </c>
      <c r="F36" s="29" t="s">
        <v>5</v>
      </c>
      <c r="G36" s="29" t="s">
        <v>5</v>
      </c>
      <c r="H36" s="37" t="s">
        <v>6</v>
      </c>
    </row>
    <row r="37" spans="2:8" x14ac:dyDescent="0.2">
      <c r="B37" s="28">
        <v>33</v>
      </c>
      <c r="C37" s="30" t="s">
        <v>23</v>
      </c>
      <c r="D37" s="18">
        <v>1984</v>
      </c>
      <c r="E37" s="28" t="s">
        <v>140</v>
      </c>
      <c r="F37" s="29" t="s">
        <v>5</v>
      </c>
      <c r="G37" s="29" t="s">
        <v>5</v>
      </c>
      <c r="H37" s="37" t="s">
        <v>6</v>
      </c>
    </row>
    <row r="38" spans="2:8" x14ac:dyDescent="0.2">
      <c r="B38" s="28">
        <v>34</v>
      </c>
      <c r="C38" s="27" t="s">
        <v>54</v>
      </c>
      <c r="D38" s="18">
        <v>1995</v>
      </c>
      <c r="E38" s="28" t="s">
        <v>94</v>
      </c>
      <c r="F38" s="29" t="s">
        <v>5</v>
      </c>
      <c r="G38" s="29" t="s">
        <v>5</v>
      </c>
      <c r="H38" s="37" t="s">
        <v>6</v>
      </c>
    </row>
    <row r="39" spans="2:8" x14ac:dyDescent="0.2">
      <c r="B39" s="28">
        <v>35</v>
      </c>
      <c r="C39" s="27" t="s">
        <v>76</v>
      </c>
      <c r="D39" s="18">
        <v>1993</v>
      </c>
      <c r="E39" s="28" t="s">
        <v>33</v>
      </c>
      <c r="F39" s="29" t="s">
        <v>5</v>
      </c>
      <c r="G39" s="29" t="s">
        <v>5</v>
      </c>
      <c r="H39" s="37" t="s">
        <v>6</v>
      </c>
    </row>
    <row r="40" spans="2:8" x14ac:dyDescent="0.2">
      <c r="B40" s="28">
        <v>36</v>
      </c>
      <c r="C40" s="27" t="s">
        <v>21</v>
      </c>
      <c r="D40" s="18">
        <v>1988</v>
      </c>
      <c r="E40" s="28" t="s">
        <v>128</v>
      </c>
      <c r="F40" s="29" t="s">
        <v>5</v>
      </c>
      <c r="G40" s="29" t="s">
        <v>5</v>
      </c>
      <c r="H40" s="37" t="s">
        <v>6</v>
      </c>
    </row>
    <row r="41" spans="2:8" x14ac:dyDescent="0.2">
      <c r="B41" s="28">
        <v>37</v>
      </c>
      <c r="C41" s="27" t="s">
        <v>36</v>
      </c>
      <c r="D41" s="18">
        <v>1971</v>
      </c>
      <c r="E41" s="28" t="s">
        <v>33</v>
      </c>
      <c r="F41" s="29" t="s">
        <v>5</v>
      </c>
      <c r="G41" s="29" t="s">
        <v>5</v>
      </c>
      <c r="H41" s="37" t="s">
        <v>5</v>
      </c>
    </row>
    <row r="42" spans="2:8" x14ac:dyDescent="0.2">
      <c r="B42" s="28">
        <v>38</v>
      </c>
      <c r="C42" s="36" t="s">
        <v>120</v>
      </c>
      <c r="D42" s="18">
        <v>1991</v>
      </c>
      <c r="E42" s="28" t="s">
        <v>121</v>
      </c>
      <c r="F42" s="29" t="s">
        <v>5</v>
      </c>
      <c r="G42" s="29" t="s">
        <v>5</v>
      </c>
      <c r="H42" s="37" t="s">
        <v>6</v>
      </c>
    </row>
    <row r="43" spans="2:8" x14ac:dyDescent="0.2">
      <c r="B43" s="28">
        <v>39</v>
      </c>
      <c r="C43" s="27" t="s">
        <v>19</v>
      </c>
      <c r="D43" s="18">
        <v>1986</v>
      </c>
      <c r="E43" s="28" t="s">
        <v>128</v>
      </c>
      <c r="F43" s="29" t="s">
        <v>5</v>
      </c>
      <c r="G43" s="29" t="s">
        <v>5</v>
      </c>
      <c r="H43" s="37" t="s">
        <v>6</v>
      </c>
    </row>
    <row r="44" spans="2:8" x14ac:dyDescent="0.2">
      <c r="B44" s="28">
        <v>40</v>
      </c>
      <c r="C44" s="30" t="s">
        <v>119</v>
      </c>
      <c r="D44" s="18">
        <v>1989</v>
      </c>
      <c r="E44" s="28" t="s">
        <v>17</v>
      </c>
      <c r="F44" s="29" t="s">
        <v>5</v>
      </c>
      <c r="G44" s="29" t="s">
        <v>5</v>
      </c>
      <c r="H44" s="37" t="s">
        <v>6</v>
      </c>
    </row>
    <row r="45" spans="2:8" x14ac:dyDescent="0.2">
      <c r="B45" s="28">
        <v>41</v>
      </c>
      <c r="C45" s="27" t="s">
        <v>77</v>
      </c>
      <c r="D45" s="18">
        <v>1978</v>
      </c>
      <c r="E45" s="28" t="s">
        <v>131</v>
      </c>
      <c r="F45" s="29" t="s">
        <v>5</v>
      </c>
      <c r="G45" s="29" t="s">
        <v>5</v>
      </c>
      <c r="H45" s="37" t="s">
        <v>5</v>
      </c>
    </row>
    <row r="46" spans="2:8" x14ac:dyDescent="0.2">
      <c r="B46" s="28">
        <v>42</v>
      </c>
      <c r="C46" s="30" t="s">
        <v>136</v>
      </c>
      <c r="D46" s="18">
        <v>1989</v>
      </c>
      <c r="E46" s="28" t="s">
        <v>135</v>
      </c>
      <c r="F46" s="29" t="s">
        <v>5</v>
      </c>
      <c r="G46" s="29" t="s">
        <v>5</v>
      </c>
      <c r="H46" s="37" t="s">
        <v>6</v>
      </c>
    </row>
    <row r="47" spans="2:8" x14ac:dyDescent="0.2">
      <c r="B47" s="28">
        <v>43</v>
      </c>
      <c r="C47" s="30" t="s">
        <v>74</v>
      </c>
      <c r="D47" s="18">
        <v>1981</v>
      </c>
      <c r="E47" s="28" t="s">
        <v>92</v>
      </c>
      <c r="F47" s="29" t="s">
        <v>5</v>
      </c>
      <c r="G47" s="29" t="s">
        <v>5</v>
      </c>
      <c r="H47" s="37" t="s">
        <v>6</v>
      </c>
    </row>
    <row r="48" spans="2:8" x14ac:dyDescent="0.2">
      <c r="B48" s="28">
        <v>44</v>
      </c>
      <c r="C48" s="27" t="s">
        <v>38</v>
      </c>
      <c r="D48" s="30">
        <v>1980</v>
      </c>
      <c r="E48" s="28" t="s">
        <v>133</v>
      </c>
      <c r="F48" s="29" t="s">
        <v>5</v>
      </c>
      <c r="G48" s="29" t="s">
        <v>5</v>
      </c>
      <c r="H48" s="37" t="s">
        <v>5</v>
      </c>
    </row>
    <row r="49" spans="2:8" x14ac:dyDescent="0.2">
      <c r="B49" s="28">
        <v>45</v>
      </c>
      <c r="C49" s="27" t="s">
        <v>30</v>
      </c>
      <c r="D49" s="18">
        <v>1981</v>
      </c>
      <c r="E49" s="28" t="s">
        <v>125</v>
      </c>
      <c r="F49" s="29" t="s">
        <v>5</v>
      </c>
      <c r="G49" s="29" t="s">
        <v>5</v>
      </c>
      <c r="H49" s="37" t="s">
        <v>5</v>
      </c>
    </row>
    <row r="50" spans="2:8" x14ac:dyDescent="0.2">
      <c r="B50" s="28">
        <v>46</v>
      </c>
      <c r="C50" s="30" t="s">
        <v>68</v>
      </c>
      <c r="D50" s="30">
        <v>1990</v>
      </c>
      <c r="E50" s="28" t="s">
        <v>88</v>
      </c>
      <c r="F50" s="29" t="s">
        <v>5</v>
      </c>
      <c r="G50" s="29" t="s">
        <v>5</v>
      </c>
      <c r="H50" s="37" t="s">
        <v>6</v>
      </c>
    </row>
    <row r="51" spans="2:8" x14ac:dyDescent="0.2">
      <c r="B51" s="28">
        <v>47</v>
      </c>
      <c r="C51" s="27" t="s">
        <v>144</v>
      </c>
      <c r="D51" s="18">
        <v>1990</v>
      </c>
      <c r="E51" s="28" t="s">
        <v>143</v>
      </c>
      <c r="F51" s="29" t="s">
        <v>5</v>
      </c>
      <c r="G51" s="29" t="s">
        <v>5</v>
      </c>
      <c r="H51" s="37" t="s">
        <v>6</v>
      </c>
    </row>
    <row r="52" spans="2:8" x14ac:dyDescent="0.2">
      <c r="B52" s="28">
        <v>48</v>
      </c>
      <c r="C52" s="27" t="s">
        <v>165</v>
      </c>
      <c r="D52" s="18">
        <v>1992</v>
      </c>
      <c r="E52" s="25" t="s">
        <v>49</v>
      </c>
      <c r="F52" s="29" t="s">
        <v>5</v>
      </c>
      <c r="G52" s="29" t="s">
        <v>5</v>
      </c>
      <c r="H52" s="37" t="s">
        <v>6</v>
      </c>
    </row>
    <row r="53" spans="2:8" x14ac:dyDescent="0.2">
      <c r="B53" s="28">
        <v>49</v>
      </c>
      <c r="C53" s="27" t="s">
        <v>138</v>
      </c>
      <c r="D53" s="18">
        <v>1989</v>
      </c>
      <c r="E53" s="28" t="s">
        <v>135</v>
      </c>
      <c r="F53" s="29" t="s">
        <v>5</v>
      </c>
      <c r="G53" s="29" t="s">
        <v>5</v>
      </c>
      <c r="H53" s="37" t="s">
        <v>6</v>
      </c>
    </row>
    <row r="54" spans="2:8" x14ac:dyDescent="0.2">
      <c r="B54" s="28">
        <v>50</v>
      </c>
      <c r="C54" s="30" t="s">
        <v>46</v>
      </c>
      <c r="D54" s="18">
        <v>1994</v>
      </c>
      <c r="E54" s="28" t="s">
        <v>92</v>
      </c>
      <c r="F54" s="29" t="s">
        <v>5</v>
      </c>
      <c r="G54" s="29" t="s">
        <v>5</v>
      </c>
      <c r="H54" s="37" t="s">
        <v>6</v>
      </c>
    </row>
    <row r="55" spans="2:8" x14ac:dyDescent="0.2">
      <c r="B55" s="28">
        <v>51</v>
      </c>
      <c r="C55" s="30" t="s">
        <v>97</v>
      </c>
      <c r="D55" s="18">
        <v>1997</v>
      </c>
      <c r="E55" s="28" t="s">
        <v>98</v>
      </c>
      <c r="F55" s="29" t="s">
        <v>5</v>
      </c>
      <c r="G55" s="29" t="s">
        <v>5</v>
      </c>
      <c r="H55" s="37" t="s">
        <v>6</v>
      </c>
    </row>
    <row r="56" spans="2:8" x14ac:dyDescent="0.2">
      <c r="B56" s="28">
        <v>52</v>
      </c>
      <c r="C56" s="30" t="s">
        <v>104</v>
      </c>
      <c r="D56" s="30">
        <v>1993</v>
      </c>
      <c r="E56" s="34" t="s">
        <v>25</v>
      </c>
      <c r="F56" s="29" t="s">
        <v>5</v>
      </c>
      <c r="G56" s="29" t="s">
        <v>5</v>
      </c>
      <c r="H56" s="37" t="s">
        <v>6</v>
      </c>
    </row>
    <row r="57" spans="2:8" x14ac:dyDescent="0.2">
      <c r="B57" s="28">
        <v>53</v>
      </c>
      <c r="C57" s="27" t="s">
        <v>115</v>
      </c>
      <c r="D57" s="18">
        <v>1993</v>
      </c>
      <c r="E57" s="28" t="s">
        <v>48</v>
      </c>
      <c r="F57" s="29" t="s">
        <v>5</v>
      </c>
      <c r="G57" s="29" t="s">
        <v>5</v>
      </c>
      <c r="H57" s="37" t="s">
        <v>6</v>
      </c>
    </row>
    <row r="58" spans="2:8" x14ac:dyDescent="0.2">
      <c r="B58" s="28">
        <v>55</v>
      </c>
      <c r="C58" s="30" t="s">
        <v>126</v>
      </c>
      <c r="D58" s="18">
        <v>1995</v>
      </c>
      <c r="E58" s="28" t="s">
        <v>125</v>
      </c>
      <c r="F58" s="29" t="s">
        <v>5</v>
      </c>
      <c r="G58" s="29" t="s">
        <v>5</v>
      </c>
      <c r="H58" s="37" t="s">
        <v>6</v>
      </c>
    </row>
    <row r="59" spans="2:8" x14ac:dyDescent="0.2">
      <c r="B59" s="28">
        <v>56</v>
      </c>
      <c r="C59" s="30" t="s">
        <v>52</v>
      </c>
      <c r="D59" s="18">
        <v>1982</v>
      </c>
      <c r="E59" s="28" t="s">
        <v>135</v>
      </c>
      <c r="F59" s="29" t="s">
        <v>5</v>
      </c>
      <c r="G59" s="29" t="s">
        <v>5</v>
      </c>
      <c r="H59" s="37" t="s">
        <v>6</v>
      </c>
    </row>
    <row r="60" spans="2:8" x14ac:dyDescent="0.2">
      <c r="B60" s="28">
        <v>58</v>
      </c>
      <c r="C60" s="30" t="s">
        <v>122</v>
      </c>
      <c r="D60" s="18">
        <v>1992</v>
      </c>
      <c r="E60" s="28" t="s">
        <v>121</v>
      </c>
      <c r="F60" s="29" t="s">
        <v>5</v>
      </c>
      <c r="G60" s="29" t="s">
        <v>5</v>
      </c>
      <c r="H60" s="37" t="s">
        <v>6</v>
      </c>
    </row>
    <row r="61" spans="2:8" x14ac:dyDescent="0.2">
      <c r="B61" s="28">
        <v>59</v>
      </c>
      <c r="C61" s="27" t="s">
        <v>127</v>
      </c>
      <c r="D61" s="18">
        <v>1988</v>
      </c>
      <c r="E61" s="28" t="s">
        <v>128</v>
      </c>
      <c r="F61" s="29" t="s">
        <v>6</v>
      </c>
      <c r="G61" s="29" t="s">
        <v>5</v>
      </c>
      <c r="H61" s="37" t="s">
        <v>6</v>
      </c>
    </row>
    <row r="62" spans="2:8" x14ac:dyDescent="0.2">
      <c r="B62" s="28">
        <v>60</v>
      </c>
      <c r="C62" s="30" t="s">
        <v>42</v>
      </c>
      <c r="D62" s="30">
        <v>1983</v>
      </c>
      <c r="E62" s="28" t="s">
        <v>133</v>
      </c>
      <c r="F62" s="29" t="s">
        <v>5</v>
      </c>
      <c r="G62" s="29" t="s">
        <v>5</v>
      </c>
      <c r="H62" s="37" t="s">
        <v>6</v>
      </c>
    </row>
    <row r="63" spans="2:8" x14ac:dyDescent="0.2">
      <c r="B63" s="28">
        <v>62</v>
      </c>
      <c r="C63" s="27" t="s">
        <v>32</v>
      </c>
      <c r="D63" s="18">
        <v>1992</v>
      </c>
      <c r="E63" s="28" t="s">
        <v>125</v>
      </c>
      <c r="F63" s="29" t="s">
        <v>5</v>
      </c>
      <c r="G63" s="29" t="s">
        <v>5</v>
      </c>
      <c r="H63" s="37" t="s">
        <v>6</v>
      </c>
    </row>
    <row r="64" spans="2:8" x14ac:dyDescent="0.2">
      <c r="B64" s="28">
        <v>63</v>
      </c>
      <c r="C64" s="30" t="s">
        <v>53</v>
      </c>
      <c r="D64" s="18">
        <v>1983</v>
      </c>
      <c r="E64" s="28" t="s">
        <v>135</v>
      </c>
      <c r="F64" s="29" t="s">
        <v>5</v>
      </c>
      <c r="G64" s="29" t="s">
        <v>5</v>
      </c>
      <c r="H64" s="37" t="s">
        <v>6</v>
      </c>
    </row>
    <row r="65" spans="2:9" x14ac:dyDescent="0.2">
      <c r="B65" s="28">
        <v>64</v>
      </c>
      <c r="C65" s="30" t="s">
        <v>114</v>
      </c>
      <c r="D65" s="30">
        <v>1994</v>
      </c>
      <c r="E65" s="28" t="s">
        <v>48</v>
      </c>
      <c r="F65" s="29" t="s">
        <v>5</v>
      </c>
      <c r="G65" s="29" t="s">
        <v>5</v>
      </c>
      <c r="H65" s="37" t="s">
        <v>6</v>
      </c>
    </row>
    <row r="66" spans="2:9" x14ac:dyDescent="0.2">
      <c r="B66" s="28">
        <v>66</v>
      </c>
      <c r="C66" s="30" t="s">
        <v>75</v>
      </c>
      <c r="D66" s="30">
        <v>1992</v>
      </c>
      <c r="E66" s="28" t="s">
        <v>125</v>
      </c>
      <c r="F66" s="29" t="s">
        <v>5</v>
      </c>
      <c r="G66" s="29" t="s">
        <v>5</v>
      </c>
      <c r="H66" s="37" t="s">
        <v>6</v>
      </c>
    </row>
    <row r="67" spans="2:9" x14ac:dyDescent="0.2">
      <c r="B67" s="28">
        <v>67</v>
      </c>
      <c r="C67" s="27" t="s">
        <v>118</v>
      </c>
      <c r="D67" s="18">
        <v>1989</v>
      </c>
      <c r="E67" s="28" t="s">
        <v>17</v>
      </c>
      <c r="F67" s="29" t="s">
        <v>5</v>
      </c>
      <c r="G67" s="29" t="s">
        <v>5</v>
      </c>
      <c r="H67" s="37" t="s">
        <v>6</v>
      </c>
    </row>
    <row r="68" spans="2:9" x14ac:dyDescent="0.2">
      <c r="B68" s="28">
        <v>68</v>
      </c>
      <c r="C68" s="27" t="s">
        <v>134</v>
      </c>
      <c r="D68" s="18">
        <v>1973</v>
      </c>
      <c r="E68" s="28" t="s">
        <v>133</v>
      </c>
      <c r="F68" s="29" t="s">
        <v>5</v>
      </c>
      <c r="G68" s="29" t="s">
        <v>5</v>
      </c>
      <c r="H68" s="37" t="s">
        <v>5</v>
      </c>
    </row>
    <row r="69" spans="2:9" x14ac:dyDescent="0.2">
      <c r="B69" s="28">
        <v>69</v>
      </c>
      <c r="C69" s="30" t="s">
        <v>132</v>
      </c>
      <c r="D69" s="30">
        <v>1995</v>
      </c>
      <c r="E69" s="28" t="s">
        <v>131</v>
      </c>
      <c r="F69" s="29" t="s">
        <v>5</v>
      </c>
      <c r="G69" s="29" t="s">
        <v>5</v>
      </c>
      <c r="H69" s="37" t="s">
        <v>6</v>
      </c>
    </row>
    <row r="70" spans="2:9" x14ac:dyDescent="0.2">
      <c r="B70" s="28">
        <v>70</v>
      </c>
      <c r="C70" s="27" t="s">
        <v>99</v>
      </c>
      <c r="D70" s="18">
        <v>1992</v>
      </c>
      <c r="E70" s="28" t="s">
        <v>100</v>
      </c>
      <c r="F70" s="29" t="s">
        <v>5</v>
      </c>
      <c r="G70" s="29" t="s">
        <v>5</v>
      </c>
      <c r="H70" s="37" t="s">
        <v>6</v>
      </c>
    </row>
    <row r="71" spans="2:9" x14ac:dyDescent="0.2">
      <c r="B71" s="28">
        <v>71</v>
      </c>
      <c r="C71" s="30" t="s">
        <v>103</v>
      </c>
      <c r="D71" s="18">
        <v>1996</v>
      </c>
      <c r="E71" s="28" t="s">
        <v>25</v>
      </c>
      <c r="F71" s="29" t="s">
        <v>5</v>
      </c>
      <c r="G71" s="29" t="s">
        <v>5</v>
      </c>
      <c r="H71" s="37" t="s">
        <v>6</v>
      </c>
    </row>
    <row r="72" spans="2:9" x14ac:dyDescent="0.2">
      <c r="B72" s="28">
        <v>72</v>
      </c>
      <c r="C72" s="30" t="s">
        <v>71</v>
      </c>
      <c r="D72" s="18">
        <v>1996</v>
      </c>
      <c r="E72" s="28" t="s">
        <v>48</v>
      </c>
      <c r="F72" s="29" t="s">
        <v>5</v>
      </c>
      <c r="G72" s="29" t="s">
        <v>5</v>
      </c>
      <c r="H72" s="37" t="s">
        <v>6</v>
      </c>
    </row>
    <row r="73" spans="2:9" x14ac:dyDescent="0.2">
      <c r="B73" s="28">
        <v>73</v>
      </c>
      <c r="C73" s="27" t="s">
        <v>129</v>
      </c>
      <c r="D73" s="18">
        <v>1988</v>
      </c>
      <c r="E73" s="28" t="s">
        <v>128</v>
      </c>
      <c r="F73" s="29" t="s">
        <v>5</v>
      </c>
      <c r="G73" s="29" t="s">
        <v>5</v>
      </c>
      <c r="H73" s="37" t="s">
        <v>6</v>
      </c>
    </row>
    <row r="74" spans="2:9" x14ac:dyDescent="0.2">
      <c r="B74" s="28">
        <v>74</v>
      </c>
      <c r="C74" s="30" t="s">
        <v>106</v>
      </c>
      <c r="D74" s="18">
        <v>1985</v>
      </c>
      <c r="E74" s="28" t="s">
        <v>107</v>
      </c>
      <c r="F74" s="29" t="s">
        <v>5</v>
      </c>
      <c r="G74" s="29" t="s">
        <v>5</v>
      </c>
      <c r="H74" s="37" t="s">
        <v>6</v>
      </c>
    </row>
    <row r="75" spans="2:9" x14ac:dyDescent="0.2">
      <c r="B75" s="28">
        <v>76</v>
      </c>
      <c r="C75" s="27" t="s">
        <v>117</v>
      </c>
      <c r="D75" s="18">
        <v>1984</v>
      </c>
      <c r="E75" s="28" t="s">
        <v>17</v>
      </c>
      <c r="F75" s="29" t="s">
        <v>5</v>
      </c>
      <c r="G75" s="29" t="s">
        <v>5</v>
      </c>
      <c r="H75" s="37" t="s">
        <v>6</v>
      </c>
    </row>
    <row r="76" spans="2:9" x14ac:dyDescent="0.2">
      <c r="B76" s="28">
        <v>77</v>
      </c>
      <c r="C76" s="30" t="s">
        <v>56</v>
      </c>
      <c r="D76" s="18">
        <v>1993</v>
      </c>
      <c r="E76" s="28" t="s">
        <v>135</v>
      </c>
      <c r="F76" s="29" t="s">
        <v>5</v>
      </c>
      <c r="G76" s="29" t="s">
        <v>5</v>
      </c>
      <c r="H76" s="37" t="s">
        <v>6</v>
      </c>
    </row>
    <row r="77" spans="2:9" x14ac:dyDescent="0.2">
      <c r="B77" s="28">
        <v>78</v>
      </c>
      <c r="C77" s="30" t="s">
        <v>31</v>
      </c>
      <c r="D77" s="18">
        <v>1988</v>
      </c>
      <c r="E77" s="28" t="s">
        <v>125</v>
      </c>
      <c r="F77" s="29" t="s">
        <v>5</v>
      </c>
      <c r="G77" s="29" t="s">
        <v>5</v>
      </c>
      <c r="H77" s="37" t="s">
        <v>6</v>
      </c>
    </row>
    <row r="78" spans="2:9" x14ac:dyDescent="0.2">
      <c r="B78" s="28">
        <v>81</v>
      </c>
      <c r="C78" s="30" t="s">
        <v>69</v>
      </c>
      <c r="D78" s="18">
        <v>1989</v>
      </c>
      <c r="E78" s="28" t="s">
        <v>128</v>
      </c>
      <c r="F78" s="29" t="s">
        <v>5</v>
      </c>
      <c r="G78" s="29" t="s">
        <v>5</v>
      </c>
      <c r="H78" s="37" t="s">
        <v>6</v>
      </c>
    </row>
    <row r="79" spans="2:9" ht="12.75" hidden="1" customHeight="1" x14ac:dyDescent="0.2">
      <c r="B79" s="28">
        <v>82</v>
      </c>
      <c r="C79" s="27" t="s">
        <v>26</v>
      </c>
      <c r="D79" s="18">
        <v>1991</v>
      </c>
      <c r="E79" s="28" t="s">
        <v>25</v>
      </c>
      <c r="F79" s="29" t="s">
        <v>5</v>
      </c>
      <c r="G79" s="29" t="s">
        <v>6</v>
      </c>
      <c r="H79" s="37" t="s">
        <v>6</v>
      </c>
      <c r="I79" s="3"/>
    </row>
    <row r="80" spans="2:9" x14ac:dyDescent="0.2">
      <c r="B80" s="28">
        <v>85</v>
      </c>
      <c r="C80" s="30" t="s">
        <v>123</v>
      </c>
      <c r="D80" s="18">
        <v>1994</v>
      </c>
      <c r="E80" s="28" t="s">
        <v>121</v>
      </c>
      <c r="F80" s="29" t="s">
        <v>5</v>
      </c>
      <c r="G80" s="29" t="s">
        <v>5</v>
      </c>
      <c r="H80" s="37" t="s">
        <v>6</v>
      </c>
    </row>
    <row r="81" spans="2:9" x14ac:dyDescent="0.2">
      <c r="B81" s="28">
        <v>86</v>
      </c>
      <c r="C81" s="30" t="s">
        <v>90</v>
      </c>
      <c r="D81" s="30">
        <v>1990</v>
      </c>
      <c r="E81" s="28" t="s">
        <v>88</v>
      </c>
      <c r="F81" s="29" t="s">
        <v>5</v>
      </c>
      <c r="G81" s="29" t="s">
        <v>5</v>
      </c>
      <c r="H81" s="37" t="s">
        <v>6</v>
      </c>
    </row>
    <row r="82" spans="2:9" ht="12" hidden="1" customHeight="1" x14ac:dyDescent="0.2">
      <c r="B82" s="28">
        <v>87</v>
      </c>
      <c r="C82" s="27" t="s">
        <v>79</v>
      </c>
      <c r="D82" s="18">
        <v>1965</v>
      </c>
      <c r="E82" s="28" t="s">
        <v>45</v>
      </c>
      <c r="F82" s="29" t="s">
        <v>5</v>
      </c>
      <c r="G82" s="29" t="s">
        <v>6</v>
      </c>
      <c r="H82" s="37" t="s">
        <v>5</v>
      </c>
    </row>
    <row r="83" spans="2:9" x14ac:dyDescent="0.2">
      <c r="B83" s="28">
        <v>88</v>
      </c>
      <c r="C83" s="27" t="s">
        <v>112</v>
      </c>
      <c r="D83" s="18">
        <v>1998</v>
      </c>
      <c r="E83" s="28" t="s">
        <v>110</v>
      </c>
      <c r="F83" s="29" t="s">
        <v>6</v>
      </c>
      <c r="G83" s="29" t="s">
        <v>5</v>
      </c>
      <c r="H83" s="37" t="s">
        <v>6</v>
      </c>
    </row>
    <row r="84" spans="2:9" x14ac:dyDescent="0.2">
      <c r="B84" s="28">
        <v>89</v>
      </c>
      <c r="C84" s="27" t="s">
        <v>66</v>
      </c>
      <c r="D84" s="18">
        <v>1988</v>
      </c>
      <c r="E84" s="28" t="s">
        <v>49</v>
      </c>
      <c r="F84" s="29" t="s">
        <v>5</v>
      </c>
      <c r="G84" s="29" t="s">
        <v>5</v>
      </c>
      <c r="H84" s="37" t="s">
        <v>6</v>
      </c>
    </row>
    <row r="85" spans="2:9" x14ac:dyDescent="0.2">
      <c r="B85" s="28">
        <v>90</v>
      </c>
      <c r="C85" s="27" t="s">
        <v>137</v>
      </c>
      <c r="D85" s="18">
        <v>1990</v>
      </c>
      <c r="E85" s="28" t="s">
        <v>135</v>
      </c>
      <c r="F85" s="29" t="s">
        <v>5</v>
      </c>
      <c r="G85" s="29" t="s">
        <v>5</v>
      </c>
      <c r="H85" s="37" t="s">
        <v>6</v>
      </c>
      <c r="I85" s="32"/>
    </row>
    <row r="86" spans="2:9" x14ac:dyDescent="0.2">
      <c r="B86" s="28">
        <v>91</v>
      </c>
      <c r="C86" s="27" t="s">
        <v>34</v>
      </c>
      <c r="D86" s="18">
        <v>1983</v>
      </c>
      <c r="E86" s="28" t="s">
        <v>33</v>
      </c>
      <c r="F86" s="29" t="s">
        <v>5</v>
      </c>
      <c r="G86" s="29" t="s">
        <v>5</v>
      </c>
      <c r="H86" s="37" t="s">
        <v>6</v>
      </c>
    </row>
    <row r="87" spans="2:9" x14ac:dyDescent="0.2">
      <c r="B87" s="28">
        <v>92</v>
      </c>
      <c r="C87" s="27" t="s">
        <v>142</v>
      </c>
      <c r="D87" s="18">
        <v>1985</v>
      </c>
      <c r="E87" s="28" t="s">
        <v>143</v>
      </c>
      <c r="F87" s="29" t="s">
        <v>5</v>
      </c>
      <c r="G87" s="29" t="s">
        <v>5</v>
      </c>
      <c r="H87" s="37" t="s">
        <v>6</v>
      </c>
    </row>
    <row r="88" spans="2:9" x14ac:dyDescent="0.2">
      <c r="B88" s="28">
        <v>94</v>
      </c>
      <c r="C88" s="27" t="s">
        <v>58</v>
      </c>
      <c r="D88" s="18">
        <v>1990</v>
      </c>
      <c r="E88" s="28" t="s">
        <v>17</v>
      </c>
      <c r="F88" s="29" t="s">
        <v>5</v>
      </c>
      <c r="G88" s="29" t="s">
        <v>5</v>
      </c>
      <c r="H88" s="37" t="s">
        <v>6</v>
      </c>
    </row>
    <row r="89" spans="2:9" x14ac:dyDescent="0.2">
      <c r="B89" s="28">
        <v>96</v>
      </c>
      <c r="C89" s="30" t="s">
        <v>109</v>
      </c>
      <c r="D89" s="30">
        <v>1991</v>
      </c>
      <c r="E89" s="28" t="s">
        <v>110</v>
      </c>
      <c r="F89" s="29" t="s">
        <v>6</v>
      </c>
      <c r="G89" s="29" t="s">
        <v>5</v>
      </c>
      <c r="H89" s="37" t="s">
        <v>6</v>
      </c>
    </row>
    <row r="90" spans="2:9" x14ac:dyDescent="0.2">
      <c r="B90" s="28">
        <v>97</v>
      </c>
      <c r="C90" s="30" t="s">
        <v>124</v>
      </c>
      <c r="D90" s="30">
        <v>1993</v>
      </c>
      <c r="E90" s="28" t="s">
        <v>121</v>
      </c>
      <c r="F90" s="29" t="s">
        <v>5</v>
      </c>
      <c r="G90" s="29" t="s">
        <v>5</v>
      </c>
      <c r="H90" s="37" t="s">
        <v>6</v>
      </c>
    </row>
    <row r="91" spans="2:9" x14ac:dyDescent="0.2">
      <c r="B91" s="28">
        <v>100</v>
      </c>
      <c r="C91" s="27" t="s">
        <v>116</v>
      </c>
      <c r="D91" s="18">
        <v>1996</v>
      </c>
      <c r="E91" s="35" t="s">
        <v>48</v>
      </c>
      <c r="F91" s="29" t="s">
        <v>6</v>
      </c>
      <c r="G91" s="29" t="s">
        <v>5</v>
      </c>
      <c r="H91" s="37" t="s">
        <v>6</v>
      </c>
    </row>
    <row r="92" spans="2:9" x14ac:dyDescent="0.2">
      <c r="B92" s="28">
        <v>101</v>
      </c>
      <c r="C92" s="30" t="s">
        <v>130</v>
      </c>
      <c r="D92" s="30">
        <v>1993</v>
      </c>
      <c r="E92" s="28" t="s">
        <v>128</v>
      </c>
      <c r="F92" s="29" t="s">
        <v>5</v>
      </c>
      <c r="G92" s="29" t="s">
        <v>5</v>
      </c>
      <c r="H92" s="37" t="s">
        <v>6</v>
      </c>
    </row>
    <row r="93" spans="2:9" x14ac:dyDescent="0.2">
      <c r="B93" s="28">
        <v>102</v>
      </c>
      <c r="C93" s="27" t="s">
        <v>80</v>
      </c>
      <c r="D93" s="18">
        <v>1987</v>
      </c>
      <c r="E93" s="28" t="s">
        <v>145</v>
      </c>
      <c r="F93" s="29" t="s">
        <v>5</v>
      </c>
      <c r="G93" s="29" t="s">
        <v>5</v>
      </c>
      <c r="H93" s="37" t="s">
        <v>6</v>
      </c>
    </row>
    <row r="94" spans="2:9" x14ac:dyDescent="0.2">
      <c r="B94" s="28">
        <v>104</v>
      </c>
      <c r="C94" s="30" t="s">
        <v>111</v>
      </c>
      <c r="D94" s="30">
        <v>1991</v>
      </c>
      <c r="E94" s="28" t="s">
        <v>110</v>
      </c>
      <c r="F94" s="29" t="s">
        <v>6</v>
      </c>
      <c r="G94" s="29" t="s">
        <v>5</v>
      </c>
      <c r="H94" s="37" t="s">
        <v>6</v>
      </c>
    </row>
    <row r="95" spans="2:9" x14ac:dyDescent="0.2">
      <c r="B95" s="28">
        <v>105</v>
      </c>
      <c r="C95" s="30" t="s">
        <v>108</v>
      </c>
      <c r="D95" s="30">
        <v>1992</v>
      </c>
      <c r="E95" s="28" t="s">
        <v>107</v>
      </c>
      <c r="F95" s="29" t="s">
        <v>5</v>
      </c>
      <c r="G95" s="29" t="s">
        <v>5</v>
      </c>
      <c r="H95" s="37" t="s">
        <v>6</v>
      </c>
    </row>
    <row r="96" spans="2:9" x14ac:dyDescent="0.2">
      <c r="B96" s="28">
        <v>106</v>
      </c>
      <c r="C96" s="27" t="s">
        <v>24</v>
      </c>
      <c r="D96" s="18">
        <v>1985</v>
      </c>
      <c r="E96" s="28" t="s">
        <v>140</v>
      </c>
      <c r="F96" s="29" t="s">
        <v>5</v>
      </c>
      <c r="G96" s="29" t="s">
        <v>5</v>
      </c>
      <c r="H96" s="37" t="s">
        <v>6</v>
      </c>
    </row>
    <row r="97" spans="2:8" x14ac:dyDescent="0.2">
      <c r="B97" s="28">
        <v>108</v>
      </c>
      <c r="C97" s="27" t="s">
        <v>81</v>
      </c>
      <c r="D97" s="18">
        <v>1990</v>
      </c>
      <c r="E97" s="28" t="s">
        <v>143</v>
      </c>
      <c r="F97" s="29" t="s">
        <v>5</v>
      </c>
      <c r="G97" s="29" t="s">
        <v>5</v>
      </c>
      <c r="H97" s="37" t="s">
        <v>6</v>
      </c>
    </row>
    <row r="98" spans="2:8" x14ac:dyDescent="0.2">
      <c r="B98" s="28">
        <v>109</v>
      </c>
      <c r="C98" s="30" t="s">
        <v>70</v>
      </c>
      <c r="D98" s="30">
        <v>1985</v>
      </c>
      <c r="E98" s="28" t="s">
        <v>128</v>
      </c>
      <c r="F98" s="29" t="s">
        <v>5</v>
      </c>
      <c r="G98" s="29" t="s">
        <v>5</v>
      </c>
      <c r="H98" s="37" t="s">
        <v>6</v>
      </c>
    </row>
    <row r="99" spans="2:8" x14ac:dyDescent="0.2">
      <c r="B99" s="28">
        <v>110</v>
      </c>
      <c r="C99" s="27" t="s">
        <v>57</v>
      </c>
      <c r="D99" s="18">
        <v>1993</v>
      </c>
      <c r="E99" s="28" t="s">
        <v>135</v>
      </c>
      <c r="F99" s="29" t="s">
        <v>5</v>
      </c>
      <c r="G99" s="29" t="s">
        <v>5</v>
      </c>
      <c r="H99" s="37" t="s">
        <v>6</v>
      </c>
    </row>
    <row r="100" spans="2:8" x14ac:dyDescent="0.2">
      <c r="B100" s="28">
        <v>111</v>
      </c>
      <c r="C100" s="27" t="s">
        <v>160</v>
      </c>
      <c r="D100" s="18">
        <v>1993</v>
      </c>
      <c r="E100" s="28" t="s">
        <v>110</v>
      </c>
      <c r="F100" s="29" t="s">
        <v>6</v>
      </c>
      <c r="G100" s="29" t="s">
        <v>5</v>
      </c>
      <c r="H100" s="37" t="s">
        <v>6</v>
      </c>
    </row>
    <row r="101" spans="2:8" x14ac:dyDescent="0.2">
      <c r="B101" s="28">
        <v>112</v>
      </c>
      <c r="C101" s="30" t="s">
        <v>105</v>
      </c>
      <c r="D101" s="18">
        <v>1996</v>
      </c>
      <c r="E101" s="28" t="s">
        <v>25</v>
      </c>
      <c r="F101" s="29" t="s">
        <v>5</v>
      </c>
      <c r="G101" s="29" t="s">
        <v>5</v>
      </c>
      <c r="H101" s="37" t="s">
        <v>6</v>
      </c>
    </row>
    <row r="102" spans="2:8" x14ac:dyDescent="0.2">
      <c r="B102" s="28">
        <v>115</v>
      </c>
      <c r="C102" s="30" t="s">
        <v>83</v>
      </c>
      <c r="D102" s="30">
        <v>1991</v>
      </c>
      <c r="E102" s="28" t="s">
        <v>33</v>
      </c>
      <c r="F102" s="29" t="s">
        <v>5</v>
      </c>
      <c r="G102" s="29" t="s">
        <v>5</v>
      </c>
      <c r="H102" s="37" t="s">
        <v>6</v>
      </c>
    </row>
    <row r="103" spans="2:8" x14ac:dyDescent="0.2">
      <c r="B103" s="28">
        <v>116</v>
      </c>
      <c r="C103" s="27" t="s">
        <v>82</v>
      </c>
      <c r="D103" s="18">
        <v>1987</v>
      </c>
      <c r="E103" s="28" t="s">
        <v>143</v>
      </c>
      <c r="F103" s="29" t="s">
        <v>5</v>
      </c>
      <c r="G103" s="29" t="s">
        <v>5</v>
      </c>
      <c r="H103" s="37" t="s">
        <v>6</v>
      </c>
    </row>
    <row r="104" spans="2:8" x14ac:dyDescent="0.2">
      <c r="B104" s="28">
        <v>117</v>
      </c>
      <c r="C104" s="27" t="s">
        <v>35</v>
      </c>
      <c r="D104" s="18">
        <v>1989</v>
      </c>
      <c r="E104" s="28" t="s">
        <v>33</v>
      </c>
      <c r="F104" s="29" t="s">
        <v>5</v>
      </c>
      <c r="G104" s="29" t="s">
        <v>5</v>
      </c>
      <c r="H104" s="37" t="s">
        <v>6</v>
      </c>
    </row>
    <row r="105" spans="2:8" x14ac:dyDescent="0.2">
      <c r="B105" s="28">
        <v>118</v>
      </c>
      <c r="C105" s="30" t="s">
        <v>18</v>
      </c>
      <c r="D105" s="18">
        <v>1988</v>
      </c>
      <c r="E105" s="28" t="s">
        <v>128</v>
      </c>
      <c r="F105" s="29" t="s">
        <v>5</v>
      </c>
      <c r="G105" s="29" t="s">
        <v>5</v>
      </c>
      <c r="H105" s="37" t="s">
        <v>6</v>
      </c>
    </row>
    <row r="106" spans="2:8" x14ac:dyDescent="0.2">
      <c r="B106" s="28">
        <v>119</v>
      </c>
      <c r="C106" s="30" t="s">
        <v>113</v>
      </c>
      <c r="D106" s="30">
        <v>1998</v>
      </c>
      <c r="E106" s="28" t="s">
        <v>48</v>
      </c>
      <c r="F106" s="29" t="s">
        <v>6</v>
      </c>
      <c r="G106" s="29" t="s">
        <v>5</v>
      </c>
      <c r="H106" s="37" t="s">
        <v>6</v>
      </c>
    </row>
    <row r="107" spans="2:8" x14ac:dyDescent="0.2">
      <c r="B107" s="28">
        <v>120</v>
      </c>
      <c r="C107" s="30" t="s">
        <v>153</v>
      </c>
      <c r="D107" s="30">
        <v>1990</v>
      </c>
      <c r="E107" s="28" t="s">
        <v>154</v>
      </c>
      <c r="F107" s="29" t="s">
        <v>5</v>
      </c>
      <c r="G107" s="29" t="s">
        <v>5</v>
      </c>
      <c r="H107" s="37" t="s">
        <v>6</v>
      </c>
    </row>
    <row r="108" spans="2:8" x14ac:dyDescent="0.2">
      <c r="B108" s="28">
        <v>122</v>
      </c>
      <c r="C108" s="30" t="s">
        <v>91</v>
      </c>
      <c r="D108" s="30">
        <v>1991</v>
      </c>
      <c r="E108" s="28" t="s">
        <v>88</v>
      </c>
      <c r="F108" s="29" t="s">
        <v>6</v>
      </c>
      <c r="G108" s="29" t="s">
        <v>5</v>
      </c>
      <c r="H108" s="37" t="s">
        <v>6</v>
      </c>
    </row>
    <row r="109" spans="2:8" x14ac:dyDescent="0.2">
      <c r="B109" s="28">
        <v>123</v>
      </c>
      <c r="C109" s="30" t="s">
        <v>155</v>
      </c>
      <c r="D109" s="30">
        <v>1990</v>
      </c>
      <c r="E109" s="28" t="s">
        <v>154</v>
      </c>
      <c r="F109" s="29" t="s">
        <v>5</v>
      </c>
      <c r="G109" s="29" t="s">
        <v>5</v>
      </c>
      <c r="H109" s="37" t="s">
        <v>6</v>
      </c>
    </row>
    <row r="110" spans="2:8" x14ac:dyDescent="0.2">
      <c r="B110" s="28">
        <v>124</v>
      </c>
      <c r="C110" s="30" t="s">
        <v>67</v>
      </c>
      <c r="D110" s="30">
        <v>1990</v>
      </c>
      <c r="E110" s="28" t="s">
        <v>49</v>
      </c>
      <c r="F110" s="29" t="s">
        <v>5</v>
      </c>
      <c r="G110" s="29" t="s">
        <v>5</v>
      </c>
      <c r="H110" s="37" t="s">
        <v>6</v>
      </c>
    </row>
    <row r="111" spans="2:8" x14ac:dyDescent="0.2">
      <c r="B111" s="28">
        <v>125</v>
      </c>
      <c r="C111" s="30" t="s">
        <v>95</v>
      </c>
      <c r="D111" s="18">
        <v>1982</v>
      </c>
      <c r="E111" s="28" t="s">
        <v>96</v>
      </c>
      <c r="F111" s="29" t="s">
        <v>6</v>
      </c>
      <c r="G111" s="29" t="s">
        <v>5</v>
      </c>
      <c r="H111" s="37" t="s">
        <v>6</v>
      </c>
    </row>
    <row r="112" spans="2:8" x14ac:dyDescent="0.2">
      <c r="B112" s="28">
        <v>126</v>
      </c>
      <c r="C112" s="30" t="s">
        <v>156</v>
      </c>
      <c r="D112" s="18">
        <v>1995</v>
      </c>
      <c r="E112" s="28" t="s">
        <v>154</v>
      </c>
      <c r="F112" s="29" t="s">
        <v>5</v>
      </c>
      <c r="G112" s="29" t="s">
        <v>5</v>
      </c>
      <c r="H112" s="37" t="s">
        <v>6</v>
      </c>
    </row>
    <row r="113" spans="2:9" x14ac:dyDescent="0.2">
      <c r="B113" s="28">
        <v>127</v>
      </c>
      <c r="C113" s="27" t="s">
        <v>101</v>
      </c>
      <c r="D113" s="18">
        <v>1999</v>
      </c>
      <c r="E113" s="34" t="s">
        <v>102</v>
      </c>
      <c r="F113" s="29" t="s">
        <v>5</v>
      </c>
      <c r="G113" s="29" t="s">
        <v>5</v>
      </c>
      <c r="H113" s="37" t="s">
        <v>6</v>
      </c>
    </row>
    <row r="114" spans="2:9" x14ac:dyDescent="0.2">
      <c r="B114" s="28">
        <v>128</v>
      </c>
      <c r="C114" s="27" t="s">
        <v>146</v>
      </c>
      <c r="D114" s="30">
        <v>1995</v>
      </c>
      <c r="E114" s="28" t="s">
        <v>147</v>
      </c>
      <c r="F114" s="29" t="s">
        <v>5</v>
      </c>
      <c r="G114" s="29" t="s">
        <v>5</v>
      </c>
      <c r="H114" s="37" t="s">
        <v>6</v>
      </c>
    </row>
    <row r="115" spans="2:9" x14ac:dyDescent="0.2">
      <c r="B115" s="28">
        <v>129</v>
      </c>
      <c r="C115" s="27" t="s">
        <v>157</v>
      </c>
      <c r="D115" s="30">
        <v>1986</v>
      </c>
      <c r="E115" s="28" t="s">
        <v>154</v>
      </c>
      <c r="F115" s="29" t="s">
        <v>5</v>
      </c>
      <c r="G115" s="29" t="s">
        <v>5</v>
      </c>
      <c r="H115" s="37" t="s">
        <v>6</v>
      </c>
    </row>
    <row r="116" spans="2:9" x14ac:dyDescent="0.2">
      <c r="B116" s="28">
        <v>130</v>
      </c>
      <c r="C116" s="27" t="s">
        <v>150</v>
      </c>
      <c r="D116" s="30">
        <v>1999</v>
      </c>
      <c r="E116" s="28" t="s">
        <v>151</v>
      </c>
      <c r="F116" s="29" t="s">
        <v>5</v>
      </c>
      <c r="G116" s="29" t="s">
        <v>5</v>
      </c>
      <c r="H116" s="37" t="s">
        <v>6</v>
      </c>
    </row>
    <row r="117" spans="2:9" x14ac:dyDescent="0.2">
      <c r="B117" s="28">
        <v>131</v>
      </c>
      <c r="C117" s="30" t="s">
        <v>148</v>
      </c>
      <c r="D117" s="18">
        <v>1995</v>
      </c>
      <c r="E117" s="25" t="s">
        <v>149</v>
      </c>
      <c r="F117" s="29" t="s">
        <v>5</v>
      </c>
      <c r="G117" s="29" t="s">
        <v>5</v>
      </c>
      <c r="H117" s="37" t="s">
        <v>6</v>
      </c>
      <c r="I117" s="3"/>
    </row>
    <row r="118" spans="2:9" x14ac:dyDescent="0.2">
      <c r="B118" s="28">
        <v>133</v>
      </c>
      <c r="C118" s="30" t="s">
        <v>158</v>
      </c>
      <c r="D118" s="30">
        <v>1992</v>
      </c>
      <c r="E118" s="28" t="s">
        <v>154</v>
      </c>
      <c r="F118" s="29" t="s">
        <v>5</v>
      </c>
      <c r="G118" s="29" t="s">
        <v>5</v>
      </c>
      <c r="H118" s="37" t="s">
        <v>6</v>
      </c>
    </row>
    <row r="119" spans="2:9" x14ac:dyDescent="0.2">
      <c r="B119" s="28">
        <v>134</v>
      </c>
      <c r="C119" s="27" t="s">
        <v>161</v>
      </c>
      <c r="D119" s="18">
        <v>1994</v>
      </c>
      <c r="E119" s="28" t="s">
        <v>162</v>
      </c>
      <c r="F119" s="29" t="s">
        <v>5</v>
      </c>
      <c r="G119" s="29" t="s">
        <v>5</v>
      </c>
      <c r="H119" s="37" t="s">
        <v>6</v>
      </c>
    </row>
    <row r="120" spans="2:9" x14ac:dyDescent="0.2">
      <c r="B120" s="28">
        <v>135</v>
      </c>
      <c r="C120" s="30" t="s">
        <v>163</v>
      </c>
      <c r="D120" s="18">
        <v>1982</v>
      </c>
      <c r="E120" s="25" t="s">
        <v>164</v>
      </c>
      <c r="F120" s="29" t="s">
        <v>5</v>
      </c>
      <c r="G120" s="29" t="s">
        <v>5</v>
      </c>
      <c r="H120" s="37" t="s">
        <v>6</v>
      </c>
    </row>
    <row r="121" spans="2:9" x14ac:dyDescent="0.2">
      <c r="B121" s="28">
        <v>136</v>
      </c>
      <c r="C121" s="27" t="s">
        <v>166</v>
      </c>
      <c r="D121" s="18">
        <v>1994</v>
      </c>
      <c r="E121" s="28" t="s">
        <v>49</v>
      </c>
      <c r="F121" s="29" t="s">
        <v>5</v>
      </c>
      <c r="G121" s="29" t="s">
        <v>5</v>
      </c>
      <c r="H121" s="37" t="s">
        <v>6</v>
      </c>
    </row>
    <row r="122" spans="2:9" x14ac:dyDescent="0.2">
      <c r="B122" s="28">
        <v>137</v>
      </c>
      <c r="C122" s="27" t="s">
        <v>167</v>
      </c>
      <c r="D122" s="18">
        <v>1994</v>
      </c>
      <c r="E122" s="28" t="s">
        <v>49</v>
      </c>
      <c r="F122" s="29" t="s">
        <v>5</v>
      </c>
      <c r="G122" s="29" t="s">
        <v>5</v>
      </c>
      <c r="H122" s="37" t="s">
        <v>6</v>
      </c>
    </row>
    <row r="123" spans="2:9" x14ac:dyDescent="0.2">
      <c r="B123" s="28">
        <v>138</v>
      </c>
      <c r="C123" s="27" t="s">
        <v>170</v>
      </c>
      <c r="D123" s="18">
        <v>1997</v>
      </c>
      <c r="E123" s="28" t="s">
        <v>171</v>
      </c>
      <c r="F123" s="29"/>
      <c r="G123" s="29" t="s">
        <v>5</v>
      </c>
      <c r="H123" s="37" t="s">
        <v>6</v>
      </c>
    </row>
    <row r="124" spans="2:9" x14ac:dyDescent="0.2">
      <c r="B124" s="28"/>
      <c r="C124" s="36"/>
      <c r="D124" s="27"/>
      <c r="E124" s="25"/>
      <c r="F124" s="29"/>
      <c r="G124" s="29"/>
      <c r="H124" s="37"/>
    </row>
    <row r="125" spans="2:9" x14ac:dyDescent="0.2">
      <c r="B125" s="28"/>
      <c r="C125" s="36"/>
      <c r="D125" s="27"/>
      <c r="E125" s="25"/>
      <c r="F125" s="29"/>
      <c r="G125" s="29"/>
      <c r="H125" s="37"/>
    </row>
  </sheetData>
  <autoFilter ref="B8:H123">
    <filterColumn colId="5">
      <filters>
        <filter val="A"/>
      </filters>
    </filterColumn>
    <sortState ref="B9:I123">
      <sortCondition ref="C8:C123"/>
    </sortState>
  </autoFilter>
  <sortState ref="B9:T125">
    <sortCondition ref="B9:B125"/>
  </sortState>
  <phoneticPr fontId="3" type="noConversion"/>
  <conditionalFormatting sqref="G1:H1">
    <cfRule type="cellIs" dxfId="11" priority="1" stopIfTrue="1" operator="equal">
      <formula>"x"</formula>
    </cfRule>
    <cfRule type="cellIs" dxfId="10" priority="2" stopIfTrue="1" operator="equal">
      <formula>"VD"</formula>
    </cfRule>
    <cfRule type="cellIs" dxfId="9" priority="3" stopIfTrue="1" operator="equal">
      <formula>"S"</formula>
    </cfRule>
  </conditionalFormatting>
  <dataValidations disablePrompts="1" count="2">
    <dataValidation type="list" allowBlank="1" showInputMessage="1" showErrorMessage="1" sqref="I91 I99">
      <formula1>#REF!</formula1>
    </dataValidation>
    <dataValidation type="list" allowBlank="1" showInputMessage="1" showErrorMessage="1" sqref="F9:H125">
      <formula1>#REF!</formula1>
    </dataValidation>
  </dataValidations>
  <pageMargins left="0.39370078740157483" right="0.39370078740157483" top="0.51" bottom="0.73" header="0.34" footer="0.4"/>
  <pageSetup paperSize="9" fitToHeight="0" orientation="portrait" horizontalDpi="429496729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23"/>
  <sheetViews>
    <sheetView workbookViewId="0">
      <selection activeCell="S82" sqref="B19:S82"/>
    </sheetView>
  </sheetViews>
  <sheetFormatPr defaultRowHeight="12.75" x14ac:dyDescent="0.2"/>
  <cols>
    <col min="1" max="1" width="5.42578125" style="49" customWidth="1"/>
    <col min="2" max="2" width="7" customWidth="1"/>
    <col min="3" max="3" width="27" customWidth="1"/>
    <col min="4" max="4" width="8.5703125" style="1" customWidth="1"/>
    <col min="5" max="5" width="42.28515625" style="2" customWidth="1"/>
    <col min="6" max="6" width="8.5703125" style="2" customWidth="1"/>
    <col min="7" max="7" width="8.140625" style="2" customWidth="1"/>
    <col min="8" max="8" width="10" style="2" customWidth="1"/>
    <col min="9" max="9" width="6" customWidth="1"/>
    <col min="10" max="10" width="9.5703125" customWidth="1"/>
    <col min="11" max="11" width="9.140625" customWidth="1"/>
    <col min="12" max="12" width="9.140625" style="1" customWidth="1"/>
    <col min="13" max="14" width="9.140625" customWidth="1"/>
    <col min="15" max="15" width="9.140625" style="1" customWidth="1"/>
    <col min="16" max="16" width="5.5703125" customWidth="1"/>
    <col min="17" max="17" width="8.5703125" customWidth="1"/>
    <col min="18" max="18" width="9.5703125" customWidth="1"/>
    <col min="19" max="19" width="10.5703125" style="10" customWidth="1"/>
    <col min="20" max="20" width="10.5703125" style="10" hidden="1" customWidth="1"/>
    <col min="21" max="21" width="9.7109375" style="2" hidden="1" customWidth="1"/>
    <col min="22" max="22" width="13.28515625" style="2" hidden="1" customWidth="1"/>
    <col min="23" max="23" width="0" hidden="1" customWidth="1"/>
    <col min="24" max="24" width="11.28515625" bestFit="1" customWidth="1"/>
  </cols>
  <sheetData>
    <row r="1" spans="1:23" ht="15.75" x14ac:dyDescent="0.25">
      <c r="G1" s="4">
        <f>SUBTOTAL(3,B9:B163)</f>
        <v>10</v>
      </c>
      <c r="H1" s="4"/>
      <c r="J1" s="31" t="s">
        <v>5</v>
      </c>
      <c r="K1" s="31" t="s">
        <v>6</v>
      </c>
    </row>
    <row r="2" spans="1:23" ht="24.75" customHeight="1" x14ac:dyDescent="0.4">
      <c r="B2" s="13" t="s">
        <v>87</v>
      </c>
      <c r="C2" s="13"/>
      <c r="D2" s="2"/>
      <c r="I2" s="7"/>
      <c r="J2" s="15"/>
      <c r="K2" s="7"/>
      <c r="L2" s="7"/>
    </row>
    <row r="3" spans="1:23" ht="21.75" customHeight="1" x14ac:dyDescent="0.25">
      <c r="B3" s="17" t="s">
        <v>14</v>
      </c>
      <c r="C3" s="12"/>
      <c r="D3" s="6"/>
      <c r="E3" s="6"/>
      <c r="F3" s="6"/>
      <c r="G3" s="6"/>
      <c r="H3" s="6"/>
      <c r="J3" s="15"/>
    </row>
    <row r="4" spans="1:23" ht="15.75" x14ac:dyDescent="0.25">
      <c r="B4" s="12" t="s">
        <v>86</v>
      </c>
      <c r="C4" s="1"/>
      <c r="D4" s="8"/>
      <c r="E4" s="8"/>
      <c r="F4" s="8"/>
      <c r="G4" s="8"/>
      <c r="H4" s="8"/>
    </row>
    <row r="5" spans="1:23" ht="9.75" customHeight="1" x14ac:dyDescent="0.2">
      <c r="B5" s="1"/>
      <c r="C5" s="1"/>
      <c r="D5" s="2"/>
    </row>
    <row r="6" spans="1:23" ht="15.75" x14ac:dyDescent="0.25">
      <c r="B6" s="14" t="s">
        <v>179</v>
      </c>
      <c r="C6" s="14"/>
      <c r="D6" s="11"/>
      <c r="E6" s="11"/>
      <c r="F6" s="11"/>
      <c r="G6" s="11"/>
      <c r="H6" s="11"/>
    </row>
    <row r="7" spans="1:23" ht="9.75" customHeight="1" x14ac:dyDescent="0.2">
      <c r="B7" s="11"/>
      <c r="C7" s="11"/>
      <c r="D7" s="11"/>
      <c r="E7" s="11"/>
      <c r="F7" s="11"/>
      <c r="G7" s="11"/>
      <c r="H7" s="11"/>
    </row>
    <row r="8" spans="1:23" ht="25.5" x14ac:dyDescent="0.2">
      <c r="A8" s="77"/>
      <c r="B8" s="19" t="s">
        <v>13</v>
      </c>
      <c r="C8" s="23" t="s">
        <v>0</v>
      </c>
      <c r="D8" s="24" t="s">
        <v>3</v>
      </c>
      <c r="E8" s="19" t="s">
        <v>2</v>
      </c>
      <c r="F8" s="22" t="s">
        <v>4</v>
      </c>
      <c r="G8" s="22" t="s">
        <v>1</v>
      </c>
      <c r="H8" s="22" t="s">
        <v>85</v>
      </c>
      <c r="J8" s="19" t="s">
        <v>7</v>
      </c>
      <c r="K8" s="19" t="s">
        <v>8</v>
      </c>
      <c r="L8" s="19" t="s">
        <v>15</v>
      </c>
      <c r="M8" s="19" t="s">
        <v>9</v>
      </c>
      <c r="N8" s="19" t="s">
        <v>10</v>
      </c>
      <c r="O8" s="19" t="s">
        <v>16</v>
      </c>
      <c r="P8" s="5"/>
      <c r="Q8" s="19" t="s">
        <v>4</v>
      </c>
      <c r="R8" s="19" t="s">
        <v>1</v>
      </c>
      <c r="S8" s="19" t="s">
        <v>11</v>
      </c>
      <c r="T8" s="47"/>
      <c r="U8" s="47" t="s">
        <v>168</v>
      </c>
      <c r="V8" s="47" t="s">
        <v>169</v>
      </c>
      <c r="W8" s="47" t="s">
        <v>176</v>
      </c>
    </row>
    <row r="9" spans="1:23" ht="14.25" hidden="1" customHeight="1" x14ac:dyDescent="0.2">
      <c r="B9" s="28">
        <v>1</v>
      </c>
      <c r="C9" s="30" t="s">
        <v>55</v>
      </c>
      <c r="D9" s="18">
        <v>1987</v>
      </c>
      <c r="E9" s="28" t="s">
        <v>92</v>
      </c>
      <c r="F9" s="29" t="s">
        <v>5</v>
      </c>
      <c r="G9" s="29" t="s">
        <v>5</v>
      </c>
      <c r="H9" s="37" t="s">
        <v>6</v>
      </c>
      <c r="J9" s="16">
        <v>18.55</v>
      </c>
      <c r="K9" s="16">
        <v>15.61</v>
      </c>
      <c r="L9" s="21">
        <f t="shared" ref="L9:L40" si="0">IF(AND(ISNUMBER(J9)=FALSE,ISNUMBER(K9)=FALSE),"---",IF(J9&lt;&gt;0,IF(J9&lt;K9,J9,IF(K9&lt;&gt;0,K9,J9)),IF(K9&lt;&gt;0,K9,J9)))</f>
        <v>15.61</v>
      </c>
      <c r="M9" s="60">
        <v>16.27</v>
      </c>
      <c r="N9" s="60" t="s">
        <v>159</v>
      </c>
      <c r="O9" s="21">
        <f t="shared" ref="O9:O40" si="1">IF(AND(ISNUMBER(M9)=FALSE,ISNUMBER(N9)=FALSE),"---",IF(M9&lt;&gt;0,IF(M9&lt;N9,M9,IF(N9&lt;&gt;0,N9,M9)),IF(N9&lt;&gt;0,N9,M9)))</f>
        <v>16.27</v>
      </c>
      <c r="P9" s="3"/>
      <c r="Q9" s="20">
        <f t="shared" ref="Q9:Q40" si="2">L9</f>
        <v>15.61</v>
      </c>
      <c r="R9" s="20">
        <f t="shared" ref="R9:R40" si="3">O9</f>
        <v>16.27</v>
      </c>
      <c r="S9" s="21">
        <f t="shared" ref="S9:S40" si="4">IF(AND(L9&lt;&gt;"---",O9&lt;&gt;"---"),L9+O9,"---")</f>
        <v>31.88</v>
      </c>
      <c r="T9" s="72"/>
      <c r="U9"/>
      <c r="V9" s="61">
        <f t="shared" ref="V9:V40" si="5">IF(R9="---","999",RANK(R9,$R$9:$R$125,1))</f>
        <v>6</v>
      </c>
      <c r="W9" s="2">
        <f t="shared" ref="W9:W40" si="6">IF(S9="---","999",RANK(S9,$S$9:$S$125,1))</f>
        <v>8</v>
      </c>
    </row>
    <row r="10" spans="1:23" ht="14.25" hidden="1" customHeight="1" x14ac:dyDescent="0.2">
      <c r="B10" s="28">
        <v>2</v>
      </c>
      <c r="C10" s="30" t="s">
        <v>73</v>
      </c>
      <c r="D10" s="18">
        <v>1992</v>
      </c>
      <c r="E10" s="28" t="s">
        <v>135</v>
      </c>
      <c r="F10" s="29" t="s">
        <v>5</v>
      </c>
      <c r="G10" s="29" t="s">
        <v>5</v>
      </c>
      <c r="H10" s="37" t="s">
        <v>6</v>
      </c>
      <c r="J10" s="16">
        <v>16.55</v>
      </c>
      <c r="K10" s="16">
        <v>14.75</v>
      </c>
      <c r="L10" s="21">
        <f t="shared" si="0"/>
        <v>14.75</v>
      </c>
      <c r="M10" s="16">
        <v>16.78</v>
      </c>
      <c r="N10" s="60">
        <v>16.23</v>
      </c>
      <c r="O10" s="21">
        <f t="shared" si="1"/>
        <v>16.23</v>
      </c>
      <c r="P10" s="3"/>
      <c r="Q10" s="20">
        <f t="shared" si="2"/>
        <v>14.75</v>
      </c>
      <c r="R10" s="20">
        <f t="shared" si="3"/>
        <v>16.23</v>
      </c>
      <c r="S10" s="21">
        <f t="shared" si="4"/>
        <v>30.98</v>
      </c>
      <c r="T10" s="2">
        <f t="shared" ref="T10:T41" si="7">IF(S10="---","číslo??",RANK(S10,$S$9:$S$123,1))</f>
        <v>3</v>
      </c>
      <c r="U10" s="2">
        <f t="shared" ref="U10:U41" si="8">IF(Q10="---","číslo??",RANK(Q10,$Q$9:$Q$123,1))</f>
        <v>4</v>
      </c>
      <c r="V10" s="61">
        <f t="shared" si="5"/>
        <v>4</v>
      </c>
      <c r="W10" s="2">
        <f t="shared" si="6"/>
        <v>3</v>
      </c>
    </row>
    <row r="11" spans="1:23" ht="14.25" hidden="1" customHeight="1" x14ac:dyDescent="0.2">
      <c r="B11" s="28">
        <v>3</v>
      </c>
      <c r="C11" s="30" t="s">
        <v>72</v>
      </c>
      <c r="D11" s="18">
        <v>1989</v>
      </c>
      <c r="E11" s="28" t="s">
        <v>92</v>
      </c>
      <c r="F11" s="29" t="s">
        <v>5</v>
      </c>
      <c r="G11" s="29" t="s">
        <v>5</v>
      </c>
      <c r="H11" s="37" t="s">
        <v>6</v>
      </c>
      <c r="J11" s="60" t="s">
        <v>159</v>
      </c>
      <c r="K11" s="16">
        <v>13.94</v>
      </c>
      <c r="L11" s="21">
        <f t="shared" si="0"/>
        <v>13.94</v>
      </c>
      <c r="M11" s="60">
        <v>16.95</v>
      </c>
      <c r="N11" s="60">
        <v>16.43</v>
      </c>
      <c r="O11" s="21">
        <f t="shared" si="1"/>
        <v>16.43</v>
      </c>
      <c r="P11" s="3"/>
      <c r="Q11" s="20">
        <f t="shared" si="2"/>
        <v>13.94</v>
      </c>
      <c r="R11" s="20">
        <f t="shared" si="3"/>
        <v>16.43</v>
      </c>
      <c r="S11" s="21">
        <f t="shared" si="4"/>
        <v>30.369999999999997</v>
      </c>
      <c r="T11" s="2">
        <f t="shared" si="7"/>
        <v>1</v>
      </c>
      <c r="U11" s="2">
        <f t="shared" si="8"/>
        <v>1</v>
      </c>
      <c r="V11" s="61">
        <f t="shared" si="5"/>
        <v>9</v>
      </c>
      <c r="W11" s="2">
        <f t="shared" si="6"/>
        <v>1</v>
      </c>
    </row>
    <row r="12" spans="1:23" ht="14.25" hidden="1" customHeight="1" x14ac:dyDescent="0.2">
      <c r="B12" s="28">
        <v>4</v>
      </c>
      <c r="C12" s="27" t="s">
        <v>28</v>
      </c>
      <c r="D12" s="18">
        <v>1987</v>
      </c>
      <c r="E12" s="28" t="s">
        <v>25</v>
      </c>
      <c r="F12" s="29" t="s">
        <v>5</v>
      </c>
      <c r="G12" s="29" t="s">
        <v>6</v>
      </c>
      <c r="H12" s="37" t="s">
        <v>6</v>
      </c>
      <c r="J12" s="16">
        <v>14.98</v>
      </c>
      <c r="K12" s="60" t="s">
        <v>159</v>
      </c>
      <c r="L12" s="21">
        <f t="shared" si="0"/>
        <v>14.98</v>
      </c>
      <c r="M12" s="16"/>
      <c r="N12" s="16"/>
      <c r="O12" s="21" t="str">
        <f t="shared" si="1"/>
        <v>---</v>
      </c>
      <c r="P12" s="3"/>
      <c r="Q12" s="20">
        <f t="shared" si="2"/>
        <v>14.98</v>
      </c>
      <c r="R12" s="20" t="str">
        <f t="shared" si="3"/>
        <v>---</v>
      </c>
      <c r="S12" s="21" t="str">
        <f t="shared" si="4"/>
        <v>---</v>
      </c>
      <c r="T12" s="2" t="str">
        <f t="shared" si="7"/>
        <v>číslo??</v>
      </c>
      <c r="U12" s="2">
        <f t="shared" si="8"/>
        <v>5</v>
      </c>
      <c r="V12" s="61" t="str">
        <f t="shared" si="5"/>
        <v>999</v>
      </c>
      <c r="W12" s="2" t="str">
        <f t="shared" si="6"/>
        <v>999</v>
      </c>
    </row>
    <row r="13" spans="1:23" ht="14.25" hidden="1" customHeight="1" x14ac:dyDescent="0.2">
      <c r="B13" s="28">
        <v>5</v>
      </c>
      <c r="C13" s="30" t="s">
        <v>51</v>
      </c>
      <c r="D13" s="30">
        <v>1989</v>
      </c>
      <c r="E13" s="28" t="s">
        <v>135</v>
      </c>
      <c r="F13" s="29" t="s">
        <v>5</v>
      </c>
      <c r="G13" s="29" t="s">
        <v>5</v>
      </c>
      <c r="H13" s="37" t="s">
        <v>6</v>
      </c>
      <c r="J13" s="16">
        <v>15.07</v>
      </c>
      <c r="K13" s="60" t="s">
        <v>159</v>
      </c>
      <c r="L13" s="21">
        <f t="shared" si="0"/>
        <v>15.07</v>
      </c>
      <c r="M13" s="16">
        <v>16.12</v>
      </c>
      <c r="N13" s="60">
        <v>16.18</v>
      </c>
      <c r="O13" s="21">
        <f t="shared" si="1"/>
        <v>16.12</v>
      </c>
      <c r="P13" s="3"/>
      <c r="Q13" s="20">
        <f t="shared" si="2"/>
        <v>15.07</v>
      </c>
      <c r="R13" s="20">
        <f t="shared" si="3"/>
        <v>16.12</v>
      </c>
      <c r="S13" s="21">
        <f t="shared" si="4"/>
        <v>31.19</v>
      </c>
      <c r="T13" s="2">
        <f t="shared" si="7"/>
        <v>5</v>
      </c>
      <c r="U13" s="2">
        <f t="shared" si="8"/>
        <v>7</v>
      </c>
      <c r="V13" s="61">
        <f t="shared" si="5"/>
        <v>2</v>
      </c>
      <c r="W13" s="2">
        <f t="shared" si="6"/>
        <v>5</v>
      </c>
    </row>
    <row r="14" spans="1:23" ht="14.25" hidden="1" customHeight="1" x14ac:dyDescent="0.2">
      <c r="B14" s="28">
        <v>6</v>
      </c>
      <c r="C14" s="30" t="s">
        <v>37</v>
      </c>
      <c r="D14" s="30">
        <v>1986</v>
      </c>
      <c r="E14" s="28" t="s">
        <v>33</v>
      </c>
      <c r="F14" s="29" t="s">
        <v>5</v>
      </c>
      <c r="G14" s="29" t="s">
        <v>5</v>
      </c>
      <c r="H14" s="37" t="s">
        <v>6</v>
      </c>
      <c r="J14" s="16">
        <v>15.61</v>
      </c>
      <c r="K14" s="16">
        <v>14.1</v>
      </c>
      <c r="L14" s="21">
        <f t="shared" si="0"/>
        <v>14.1</v>
      </c>
      <c r="M14" s="60" t="s">
        <v>159</v>
      </c>
      <c r="N14" s="16">
        <v>16.28</v>
      </c>
      <c r="O14" s="21">
        <f t="shared" si="1"/>
        <v>16.28</v>
      </c>
      <c r="P14" s="3"/>
      <c r="Q14" s="20">
        <f t="shared" si="2"/>
        <v>14.1</v>
      </c>
      <c r="R14" s="20">
        <f t="shared" si="3"/>
        <v>16.28</v>
      </c>
      <c r="S14" s="21">
        <f t="shared" si="4"/>
        <v>30.380000000000003</v>
      </c>
      <c r="T14" s="2">
        <f t="shared" si="7"/>
        <v>2</v>
      </c>
      <c r="U14" s="2">
        <f t="shared" si="8"/>
        <v>2</v>
      </c>
      <c r="V14" s="61">
        <f t="shared" si="5"/>
        <v>7</v>
      </c>
      <c r="W14" s="2">
        <f t="shared" si="6"/>
        <v>2</v>
      </c>
    </row>
    <row r="15" spans="1:23" ht="14.25" hidden="1" customHeight="1" x14ac:dyDescent="0.2">
      <c r="B15" s="28">
        <v>7</v>
      </c>
      <c r="C15" s="27" t="s">
        <v>27</v>
      </c>
      <c r="D15" s="18">
        <v>1989</v>
      </c>
      <c r="E15" s="28" t="s">
        <v>25</v>
      </c>
      <c r="F15" s="29" t="s">
        <v>5</v>
      </c>
      <c r="G15" s="29" t="s">
        <v>5</v>
      </c>
      <c r="H15" s="37" t="s">
        <v>6</v>
      </c>
      <c r="J15" s="16">
        <v>15.44</v>
      </c>
      <c r="K15" s="16">
        <v>15.08</v>
      </c>
      <c r="L15" s="21">
        <f t="shared" si="0"/>
        <v>15.08</v>
      </c>
      <c r="M15" s="16">
        <v>17</v>
      </c>
      <c r="N15" s="60">
        <v>16.82</v>
      </c>
      <c r="O15" s="21">
        <f t="shared" si="1"/>
        <v>16.82</v>
      </c>
      <c r="P15" s="3"/>
      <c r="Q15" s="20">
        <f t="shared" si="2"/>
        <v>15.08</v>
      </c>
      <c r="R15" s="20">
        <f t="shared" si="3"/>
        <v>16.82</v>
      </c>
      <c r="S15" s="21">
        <f t="shared" si="4"/>
        <v>31.9</v>
      </c>
      <c r="T15" s="2">
        <f t="shared" si="7"/>
        <v>9</v>
      </c>
      <c r="U15" s="2">
        <f t="shared" si="8"/>
        <v>8</v>
      </c>
      <c r="V15" s="61">
        <f t="shared" si="5"/>
        <v>14</v>
      </c>
      <c r="W15" s="2">
        <f t="shared" si="6"/>
        <v>9</v>
      </c>
    </row>
    <row r="16" spans="1:23" ht="14.25" hidden="1" customHeight="1" x14ac:dyDescent="0.2">
      <c r="B16" s="28">
        <v>10</v>
      </c>
      <c r="C16" s="27" t="s">
        <v>43</v>
      </c>
      <c r="D16" s="18">
        <v>1983</v>
      </c>
      <c r="E16" s="28" t="s">
        <v>133</v>
      </c>
      <c r="F16" s="29" t="s">
        <v>5</v>
      </c>
      <c r="G16" s="29" t="s">
        <v>5</v>
      </c>
      <c r="H16" s="37" t="s">
        <v>6</v>
      </c>
      <c r="J16" s="16">
        <v>15.68</v>
      </c>
      <c r="K16" s="16">
        <v>15.56</v>
      </c>
      <c r="L16" s="21">
        <f t="shared" si="0"/>
        <v>15.56</v>
      </c>
      <c r="M16" s="60" t="s">
        <v>159</v>
      </c>
      <c r="N16" s="60">
        <v>17.149999999999999</v>
      </c>
      <c r="O16" s="21">
        <f t="shared" si="1"/>
        <v>17.149999999999999</v>
      </c>
      <c r="P16" s="3"/>
      <c r="Q16" s="20">
        <f t="shared" si="2"/>
        <v>15.56</v>
      </c>
      <c r="R16" s="20">
        <f t="shared" si="3"/>
        <v>17.149999999999999</v>
      </c>
      <c r="S16" s="21">
        <f t="shared" si="4"/>
        <v>32.71</v>
      </c>
      <c r="T16" s="2">
        <f t="shared" si="7"/>
        <v>14</v>
      </c>
      <c r="U16" s="2">
        <f t="shared" si="8"/>
        <v>14</v>
      </c>
      <c r="V16" s="61">
        <f t="shared" si="5"/>
        <v>24</v>
      </c>
      <c r="W16" s="2">
        <f t="shared" si="6"/>
        <v>14</v>
      </c>
    </row>
    <row r="17" spans="2:23" ht="14.25" hidden="1" customHeight="1" x14ac:dyDescent="0.2">
      <c r="B17" s="28">
        <v>11</v>
      </c>
      <c r="C17" s="30" t="s">
        <v>63</v>
      </c>
      <c r="D17" s="30">
        <v>1990</v>
      </c>
      <c r="E17" s="28" t="s">
        <v>49</v>
      </c>
      <c r="F17" s="29" t="s">
        <v>5</v>
      </c>
      <c r="G17" s="29" t="s">
        <v>5</v>
      </c>
      <c r="H17" s="37" t="s">
        <v>6</v>
      </c>
      <c r="J17" s="16">
        <v>15.89</v>
      </c>
      <c r="K17" s="16">
        <v>18.440000000000001</v>
      </c>
      <c r="L17" s="21">
        <f t="shared" si="0"/>
        <v>15.89</v>
      </c>
      <c r="M17" s="16">
        <v>17.899999999999999</v>
      </c>
      <c r="N17" s="60" t="s">
        <v>159</v>
      </c>
      <c r="O17" s="21">
        <f t="shared" si="1"/>
        <v>17.899999999999999</v>
      </c>
      <c r="P17" s="3"/>
      <c r="Q17" s="20">
        <f t="shared" si="2"/>
        <v>15.89</v>
      </c>
      <c r="R17" s="20">
        <f t="shared" si="3"/>
        <v>17.899999999999999</v>
      </c>
      <c r="S17" s="21">
        <f t="shared" si="4"/>
        <v>33.79</v>
      </c>
      <c r="T17" s="2">
        <f t="shared" si="7"/>
        <v>25</v>
      </c>
      <c r="U17" s="2">
        <f t="shared" si="8"/>
        <v>22</v>
      </c>
      <c r="V17" s="61">
        <f t="shared" si="5"/>
        <v>46</v>
      </c>
      <c r="W17" s="2">
        <f t="shared" si="6"/>
        <v>25</v>
      </c>
    </row>
    <row r="18" spans="2:23" ht="14.25" hidden="1" customHeight="1" x14ac:dyDescent="0.2">
      <c r="B18" s="28">
        <v>12</v>
      </c>
      <c r="C18" s="30" t="s">
        <v>41</v>
      </c>
      <c r="D18" s="30">
        <v>1984</v>
      </c>
      <c r="E18" s="28" t="s">
        <v>133</v>
      </c>
      <c r="F18" s="29" t="s">
        <v>5</v>
      </c>
      <c r="G18" s="29" t="s">
        <v>5</v>
      </c>
      <c r="H18" s="37" t="s">
        <v>6</v>
      </c>
      <c r="J18" s="16">
        <v>15.38</v>
      </c>
      <c r="K18" s="16">
        <v>15.23</v>
      </c>
      <c r="L18" s="21">
        <f t="shared" si="0"/>
        <v>15.23</v>
      </c>
      <c r="M18" s="16">
        <v>17.05</v>
      </c>
      <c r="N18" s="60" t="s">
        <v>159</v>
      </c>
      <c r="O18" s="21">
        <f t="shared" si="1"/>
        <v>17.05</v>
      </c>
      <c r="P18" s="3"/>
      <c r="Q18" s="20">
        <f t="shared" si="2"/>
        <v>15.23</v>
      </c>
      <c r="R18" s="20">
        <f t="shared" si="3"/>
        <v>17.05</v>
      </c>
      <c r="S18" s="21">
        <f t="shared" si="4"/>
        <v>32.28</v>
      </c>
      <c r="T18" s="2">
        <f t="shared" si="7"/>
        <v>10</v>
      </c>
      <c r="U18" s="2">
        <f t="shared" si="8"/>
        <v>9</v>
      </c>
      <c r="V18" s="61">
        <f t="shared" si="5"/>
        <v>21</v>
      </c>
      <c r="W18" s="2">
        <f t="shared" si="6"/>
        <v>10</v>
      </c>
    </row>
    <row r="19" spans="2:23" ht="14.25" customHeight="1" x14ac:dyDescent="0.2">
      <c r="B19" s="28">
        <v>13</v>
      </c>
      <c r="C19" s="27" t="s">
        <v>50</v>
      </c>
      <c r="D19" s="18">
        <v>1980</v>
      </c>
      <c r="E19" s="28" t="s">
        <v>135</v>
      </c>
      <c r="F19" s="29" t="s">
        <v>5</v>
      </c>
      <c r="G19" s="29" t="s">
        <v>5</v>
      </c>
      <c r="H19" s="37" t="s">
        <v>5</v>
      </c>
      <c r="J19" s="16">
        <v>18.78</v>
      </c>
      <c r="K19" s="16">
        <v>15.3</v>
      </c>
      <c r="L19" s="21">
        <f t="shared" si="0"/>
        <v>15.3</v>
      </c>
      <c r="M19" s="60">
        <v>19.77</v>
      </c>
      <c r="N19" s="60" t="s">
        <v>159</v>
      </c>
      <c r="O19" s="21">
        <f t="shared" si="1"/>
        <v>19.77</v>
      </c>
      <c r="P19" s="3"/>
      <c r="Q19" s="20">
        <f t="shared" si="2"/>
        <v>15.3</v>
      </c>
      <c r="R19" s="20">
        <f t="shared" si="3"/>
        <v>19.77</v>
      </c>
      <c r="S19" s="21">
        <f t="shared" si="4"/>
        <v>35.07</v>
      </c>
      <c r="T19" s="2">
        <f t="shared" si="7"/>
        <v>42</v>
      </c>
      <c r="U19" s="2">
        <f t="shared" si="8"/>
        <v>11</v>
      </c>
      <c r="V19" s="61">
        <f t="shared" si="5"/>
        <v>79</v>
      </c>
      <c r="W19" s="2">
        <f t="shared" si="6"/>
        <v>42</v>
      </c>
    </row>
    <row r="20" spans="2:23" ht="14.25" hidden="1" customHeight="1" x14ac:dyDescent="0.2">
      <c r="B20" s="28">
        <v>14</v>
      </c>
      <c r="C20" s="30" t="s">
        <v>141</v>
      </c>
      <c r="D20" s="30">
        <v>1992</v>
      </c>
      <c r="E20" s="28" t="s">
        <v>140</v>
      </c>
      <c r="F20" s="29" t="s">
        <v>5</v>
      </c>
      <c r="G20" s="29" t="s">
        <v>5</v>
      </c>
      <c r="H20" s="37" t="s">
        <v>6</v>
      </c>
      <c r="J20" s="16">
        <v>17.190000000000001</v>
      </c>
      <c r="K20" s="16">
        <v>18.91</v>
      </c>
      <c r="L20" s="21">
        <f t="shared" si="0"/>
        <v>17.190000000000001</v>
      </c>
      <c r="M20" s="60" t="s">
        <v>159</v>
      </c>
      <c r="N20" s="60">
        <v>17.059999999999999</v>
      </c>
      <c r="O20" s="21">
        <f t="shared" si="1"/>
        <v>17.059999999999999</v>
      </c>
      <c r="P20" s="3"/>
      <c r="Q20" s="20">
        <f t="shared" si="2"/>
        <v>17.190000000000001</v>
      </c>
      <c r="R20" s="20">
        <f t="shared" si="3"/>
        <v>17.059999999999999</v>
      </c>
      <c r="S20" s="21">
        <f t="shared" si="4"/>
        <v>34.25</v>
      </c>
      <c r="T20" s="2">
        <f t="shared" si="7"/>
        <v>29</v>
      </c>
      <c r="U20" s="2">
        <f t="shared" si="8"/>
        <v>52</v>
      </c>
      <c r="V20" s="61">
        <f t="shared" si="5"/>
        <v>22</v>
      </c>
      <c r="W20" s="2">
        <f t="shared" si="6"/>
        <v>29</v>
      </c>
    </row>
    <row r="21" spans="2:23" ht="14.25" hidden="1" customHeight="1" x14ac:dyDescent="0.2">
      <c r="B21" s="28">
        <v>15</v>
      </c>
      <c r="C21" s="30" t="s">
        <v>89</v>
      </c>
      <c r="D21" s="30">
        <v>1987</v>
      </c>
      <c r="E21" s="25" t="s">
        <v>88</v>
      </c>
      <c r="F21" s="29" t="s">
        <v>5</v>
      </c>
      <c r="G21" s="29" t="s">
        <v>5</v>
      </c>
      <c r="H21" s="37" t="s">
        <v>6</v>
      </c>
      <c r="J21" s="16">
        <v>18.39</v>
      </c>
      <c r="K21" s="16">
        <v>15.35</v>
      </c>
      <c r="L21" s="21">
        <f t="shared" si="0"/>
        <v>15.35</v>
      </c>
      <c r="M21" s="16">
        <v>16.48</v>
      </c>
      <c r="N21" s="16">
        <v>16.23</v>
      </c>
      <c r="O21" s="21">
        <f t="shared" si="1"/>
        <v>16.23</v>
      </c>
      <c r="P21" s="3"/>
      <c r="Q21" s="20">
        <f t="shared" si="2"/>
        <v>15.35</v>
      </c>
      <c r="R21" s="20">
        <f t="shared" si="3"/>
        <v>16.23</v>
      </c>
      <c r="S21" s="21">
        <f t="shared" si="4"/>
        <v>31.58</v>
      </c>
      <c r="T21" s="2">
        <f t="shared" si="7"/>
        <v>6</v>
      </c>
      <c r="U21" s="2">
        <f t="shared" si="8"/>
        <v>12</v>
      </c>
      <c r="V21" s="61">
        <f t="shared" si="5"/>
        <v>4</v>
      </c>
      <c r="W21" s="2">
        <f t="shared" si="6"/>
        <v>6</v>
      </c>
    </row>
    <row r="22" spans="2:23" ht="14.25" hidden="1" customHeight="1" x14ac:dyDescent="0.2">
      <c r="B22" s="28">
        <v>16</v>
      </c>
      <c r="C22" s="27" t="s">
        <v>93</v>
      </c>
      <c r="D22" s="18">
        <v>1984</v>
      </c>
      <c r="E22" s="28" t="s">
        <v>92</v>
      </c>
      <c r="F22" s="29" t="s">
        <v>5</v>
      </c>
      <c r="G22" s="29" t="s">
        <v>5</v>
      </c>
      <c r="H22" s="37" t="s">
        <v>6</v>
      </c>
      <c r="J22" s="16">
        <v>17</v>
      </c>
      <c r="K22" s="16">
        <v>20.53</v>
      </c>
      <c r="L22" s="21">
        <f t="shared" si="0"/>
        <v>17</v>
      </c>
      <c r="M22" s="60">
        <v>17.760000000000002</v>
      </c>
      <c r="N22" s="60" t="s">
        <v>159</v>
      </c>
      <c r="O22" s="21">
        <f t="shared" si="1"/>
        <v>17.760000000000002</v>
      </c>
      <c r="P22" s="3"/>
      <c r="Q22" s="20">
        <f t="shared" si="2"/>
        <v>17</v>
      </c>
      <c r="R22" s="20">
        <f t="shared" si="3"/>
        <v>17.760000000000002</v>
      </c>
      <c r="S22" s="21">
        <f t="shared" si="4"/>
        <v>34.760000000000005</v>
      </c>
      <c r="T22" s="2">
        <f t="shared" si="7"/>
        <v>38</v>
      </c>
      <c r="U22" s="2">
        <f t="shared" si="8"/>
        <v>48</v>
      </c>
      <c r="V22" s="61">
        <f t="shared" si="5"/>
        <v>40</v>
      </c>
      <c r="W22" s="2">
        <f t="shared" si="6"/>
        <v>38</v>
      </c>
    </row>
    <row r="23" spans="2:23" ht="14.25" hidden="1" customHeight="1" x14ac:dyDescent="0.2">
      <c r="B23" s="28">
        <v>17</v>
      </c>
      <c r="C23" s="27" t="s">
        <v>29</v>
      </c>
      <c r="D23" s="18">
        <v>1990</v>
      </c>
      <c r="E23" s="28" t="s">
        <v>88</v>
      </c>
      <c r="F23" s="29" t="s">
        <v>5</v>
      </c>
      <c r="G23" s="29" t="s">
        <v>5</v>
      </c>
      <c r="H23" s="37" t="s">
        <v>6</v>
      </c>
      <c r="J23" s="16">
        <v>21.34</v>
      </c>
      <c r="K23" s="16">
        <v>15.74</v>
      </c>
      <c r="L23" s="21">
        <f t="shared" si="0"/>
        <v>15.74</v>
      </c>
      <c r="M23" s="16">
        <v>17.93</v>
      </c>
      <c r="N23" s="16">
        <v>16.96</v>
      </c>
      <c r="O23" s="21">
        <f t="shared" si="1"/>
        <v>16.96</v>
      </c>
      <c r="P23" s="3"/>
      <c r="Q23" s="20">
        <f t="shared" si="2"/>
        <v>15.74</v>
      </c>
      <c r="R23" s="20">
        <f t="shared" si="3"/>
        <v>16.96</v>
      </c>
      <c r="S23" s="21">
        <f t="shared" si="4"/>
        <v>32.700000000000003</v>
      </c>
      <c r="T23" s="2">
        <f t="shared" si="7"/>
        <v>13</v>
      </c>
      <c r="U23" s="2">
        <f t="shared" si="8"/>
        <v>18</v>
      </c>
      <c r="V23" s="61">
        <f t="shared" si="5"/>
        <v>16</v>
      </c>
      <c r="W23" s="2">
        <f t="shared" si="6"/>
        <v>13</v>
      </c>
    </row>
    <row r="24" spans="2:23" ht="14.25" customHeight="1" x14ac:dyDescent="0.2">
      <c r="B24" s="28">
        <v>18</v>
      </c>
      <c r="C24" s="30" t="s">
        <v>139</v>
      </c>
      <c r="D24" s="30">
        <v>1980</v>
      </c>
      <c r="E24" s="28" t="s">
        <v>44</v>
      </c>
      <c r="F24" s="29" t="s">
        <v>5</v>
      </c>
      <c r="G24" s="29" t="s">
        <v>5</v>
      </c>
      <c r="H24" s="37" t="s">
        <v>5</v>
      </c>
      <c r="J24" s="16">
        <v>15.33</v>
      </c>
      <c r="K24" s="16">
        <v>15.27</v>
      </c>
      <c r="L24" s="21">
        <f t="shared" si="0"/>
        <v>15.27</v>
      </c>
      <c r="M24" s="16">
        <v>17.27</v>
      </c>
      <c r="N24" s="60">
        <v>17.47</v>
      </c>
      <c r="O24" s="21">
        <f t="shared" si="1"/>
        <v>17.27</v>
      </c>
      <c r="P24" s="3"/>
      <c r="Q24" s="20">
        <f t="shared" si="2"/>
        <v>15.27</v>
      </c>
      <c r="R24" s="20">
        <f t="shared" si="3"/>
        <v>17.27</v>
      </c>
      <c r="S24" s="21">
        <f t="shared" si="4"/>
        <v>32.54</v>
      </c>
      <c r="T24" s="2">
        <f t="shared" si="7"/>
        <v>11</v>
      </c>
      <c r="U24" s="2">
        <f t="shared" si="8"/>
        <v>10</v>
      </c>
      <c r="V24" s="61">
        <f t="shared" si="5"/>
        <v>25</v>
      </c>
      <c r="W24" s="2">
        <f t="shared" si="6"/>
        <v>11</v>
      </c>
    </row>
    <row r="25" spans="2:23" ht="14.25" customHeight="1" x14ac:dyDescent="0.2">
      <c r="B25" s="28">
        <v>19</v>
      </c>
      <c r="C25" s="27" t="s">
        <v>39</v>
      </c>
      <c r="D25" s="18">
        <v>1972</v>
      </c>
      <c r="E25" s="28" t="s">
        <v>133</v>
      </c>
      <c r="F25" s="29" t="s">
        <v>5</v>
      </c>
      <c r="G25" s="29" t="s">
        <v>5</v>
      </c>
      <c r="H25" s="37" t="s">
        <v>5</v>
      </c>
      <c r="J25" s="16">
        <v>15.73</v>
      </c>
      <c r="K25" s="16">
        <v>15.57</v>
      </c>
      <c r="L25" s="21">
        <f t="shared" si="0"/>
        <v>15.57</v>
      </c>
      <c r="M25" s="60" t="s">
        <v>159</v>
      </c>
      <c r="N25" s="60">
        <v>17.66</v>
      </c>
      <c r="O25" s="21">
        <f t="shared" si="1"/>
        <v>17.66</v>
      </c>
      <c r="P25" s="3"/>
      <c r="Q25" s="20">
        <f t="shared" si="2"/>
        <v>15.57</v>
      </c>
      <c r="R25" s="20">
        <f t="shared" si="3"/>
        <v>17.66</v>
      </c>
      <c r="S25" s="21">
        <f t="shared" si="4"/>
        <v>33.230000000000004</v>
      </c>
      <c r="T25" s="2">
        <f t="shared" si="7"/>
        <v>20</v>
      </c>
      <c r="U25" s="2">
        <f t="shared" si="8"/>
        <v>16</v>
      </c>
      <c r="V25" s="61">
        <f t="shared" si="5"/>
        <v>38</v>
      </c>
      <c r="W25" s="2">
        <f t="shared" si="6"/>
        <v>20</v>
      </c>
    </row>
    <row r="26" spans="2:23" ht="14.25" hidden="1" customHeight="1" x14ac:dyDescent="0.2">
      <c r="B26" s="28">
        <v>20</v>
      </c>
      <c r="C26" s="30" t="s">
        <v>62</v>
      </c>
      <c r="D26" s="30">
        <v>1988</v>
      </c>
      <c r="E26" s="28" t="s">
        <v>49</v>
      </c>
      <c r="F26" s="29" t="s">
        <v>5</v>
      </c>
      <c r="G26" s="29" t="s">
        <v>5</v>
      </c>
      <c r="H26" s="37" t="s">
        <v>6</v>
      </c>
      <c r="J26" s="16">
        <v>17.29</v>
      </c>
      <c r="K26" s="16">
        <v>16.61</v>
      </c>
      <c r="L26" s="21">
        <f t="shared" si="0"/>
        <v>16.61</v>
      </c>
      <c r="M26" s="16">
        <v>18.23</v>
      </c>
      <c r="N26" s="60" t="s">
        <v>159</v>
      </c>
      <c r="O26" s="21">
        <f t="shared" si="1"/>
        <v>18.23</v>
      </c>
      <c r="P26" s="3"/>
      <c r="Q26" s="20">
        <f t="shared" si="2"/>
        <v>16.61</v>
      </c>
      <c r="R26" s="20">
        <f t="shared" si="3"/>
        <v>18.23</v>
      </c>
      <c r="S26" s="21">
        <f t="shared" si="4"/>
        <v>34.840000000000003</v>
      </c>
      <c r="T26" s="2">
        <f t="shared" si="7"/>
        <v>39</v>
      </c>
      <c r="U26" s="2">
        <f t="shared" si="8"/>
        <v>41</v>
      </c>
      <c r="V26" s="61">
        <f t="shared" si="5"/>
        <v>52</v>
      </c>
      <c r="W26" s="2">
        <f t="shared" si="6"/>
        <v>39</v>
      </c>
    </row>
    <row r="27" spans="2:23" ht="14.25" hidden="1" customHeight="1" x14ac:dyDescent="0.2">
      <c r="B27" s="28">
        <v>21</v>
      </c>
      <c r="C27" s="27" t="s">
        <v>60</v>
      </c>
      <c r="D27" s="18">
        <v>1988</v>
      </c>
      <c r="E27" s="28" t="s">
        <v>140</v>
      </c>
      <c r="F27" s="29" t="s">
        <v>5</v>
      </c>
      <c r="G27" s="29" t="s">
        <v>5</v>
      </c>
      <c r="H27" s="37" t="s">
        <v>6</v>
      </c>
      <c r="J27" s="16">
        <v>15.37</v>
      </c>
      <c r="K27" s="16">
        <v>15.06</v>
      </c>
      <c r="L27" s="21">
        <f t="shared" si="0"/>
        <v>15.06</v>
      </c>
      <c r="M27" s="60">
        <v>17.510000000000002</v>
      </c>
      <c r="N27" s="60" t="s">
        <v>159</v>
      </c>
      <c r="O27" s="21">
        <f t="shared" si="1"/>
        <v>17.510000000000002</v>
      </c>
      <c r="P27" s="3"/>
      <c r="Q27" s="20">
        <f t="shared" si="2"/>
        <v>15.06</v>
      </c>
      <c r="R27" s="20">
        <f t="shared" si="3"/>
        <v>17.510000000000002</v>
      </c>
      <c r="S27" s="21">
        <f t="shared" si="4"/>
        <v>32.57</v>
      </c>
      <c r="T27" s="2">
        <f t="shared" si="7"/>
        <v>12</v>
      </c>
      <c r="U27" s="2">
        <f t="shared" si="8"/>
        <v>6</v>
      </c>
      <c r="V27" s="61">
        <f t="shared" si="5"/>
        <v>31</v>
      </c>
      <c r="W27" s="2">
        <f t="shared" si="6"/>
        <v>12</v>
      </c>
    </row>
    <row r="28" spans="2:23" ht="14.25" hidden="1" customHeight="1" x14ac:dyDescent="0.2">
      <c r="B28" s="28">
        <v>22</v>
      </c>
      <c r="C28" s="27" t="s">
        <v>47</v>
      </c>
      <c r="D28" s="18">
        <v>1987</v>
      </c>
      <c r="E28" s="28" t="s">
        <v>131</v>
      </c>
      <c r="F28" s="29" t="s">
        <v>5</v>
      </c>
      <c r="G28" s="29" t="s">
        <v>5</v>
      </c>
      <c r="H28" s="37" t="s">
        <v>6</v>
      </c>
      <c r="J28" s="16">
        <v>16.68</v>
      </c>
      <c r="K28" s="16">
        <v>22.19</v>
      </c>
      <c r="L28" s="21">
        <f t="shared" si="0"/>
        <v>16.68</v>
      </c>
      <c r="M28" s="16">
        <v>26.61</v>
      </c>
      <c r="N28" s="60" t="s">
        <v>159</v>
      </c>
      <c r="O28" s="21">
        <f t="shared" si="1"/>
        <v>26.61</v>
      </c>
      <c r="P28" s="3"/>
      <c r="Q28" s="20">
        <f t="shared" si="2"/>
        <v>16.68</v>
      </c>
      <c r="R28" s="20">
        <f t="shared" si="3"/>
        <v>26.61</v>
      </c>
      <c r="S28" s="21">
        <f t="shared" si="4"/>
        <v>43.29</v>
      </c>
      <c r="T28" s="2">
        <f t="shared" si="7"/>
        <v>83</v>
      </c>
      <c r="U28" s="2">
        <f t="shared" si="8"/>
        <v>43</v>
      </c>
      <c r="V28" s="61">
        <f t="shared" si="5"/>
        <v>94</v>
      </c>
      <c r="W28" s="2">
        <f t="shared" si="6"/>
        <v>83</v>
      </c>
    </row>
    <row r="29" spans="2:23" ht="14.25" hidden="1" customHeight="1" x14ac:dyDescent="0.2">
      <c r="B29" s="28">
        <v>24</v>
      </c>
      <c r="C29" s="30" t="s">
        <v>65</v>
      </c>
      <c r="D29" s="30">
        <v>1989</v>
      </c>
      <c r="E29" s="28" t="s">
        <v>49</v>
      </c>
      <c r="F29" s="29" t="s">
        <v>5</v>
      </c>
      <c r="G29" s="29" t="s">
        <v>5</v>
      </c>
      <c r="H29" s="37" t="s">
        <v>6</v>
      </c>
      <c r="J29" s="16">
        <v>16.690000000000001</v>
      </c>
      <c r="K29" s="16">
        <v>21.88</v>
      </c>
      <c r="L29" s="21">
        <f t="shared" si="0"/>
        <v>16.690000000000001</v>
      </c>
      <c r="M29" s="16">
        <v>17.989999999999998</v>
      </c>
      <c r="N29" s="60" t="s">
        <v>159</v>
      </c>
      <c r="O29" s="21">
        <f t="shared" si="1"/>
        <v>17.989999999999998</v>
      </c>
      <c r="P29" s="3"/>
      <c r="Q29" s="20">
        <f t="shared" si="2"/>
        <v>16.690000000000001</v>
      </c>
      <c r="R29" s="20">
        <f t="shared" si="3"/>
        <v>17.989999999999998</v>
      </c>
      <c r="S29" s="21">
        <f t="shared" si="4"/>
        <v>34.68</v>
      </c>
      <c r="T29" s="2">
        <f t="shared" si="7"/>
        <v>37</v>
      </c>
      <c r="U29" s="2">
        <f t="shared" si="8"/>
        <v>44</v>
      </c>
      <c r="V29" s="61">
        <f t="shared" si="5"/>
        <v>48</v>
      </c>
      <c r="W29" s="2">
        <f t="shared" si="6"/>
        <v>37</v>
      </c>
    </row>
    <row r="30" spans="2:23" ht="14.25" hidden="1" customHeight="1" x14ac:dyDescent="0.2">
      <c r="B30" s="28">
        <v>25</v>
      </c>
      <c r="C30" s="27" t="s">
        <v>40</v>
      </c>
      <c r="D30" s="18">
        <v>1989</v>
      </c>
      <c r="E30" s="28" t="s">
        <v>133</v>
      </c>
      <c r="F30" s="29" t="s">
        <v>5</v>
      </c>
      <c r="G30" s="29" t="s">
        <v>5</v>
      </c>
      <c r="H30" s="37" t="s">
        <v>6</v>
      </c>
      <c r="J30" s="16">
        <v>16.2</v>
      </c>
      <c r="K30" s="16">
        <v>16.16</v>
      </c>
      <c r="L30" s="21">
        <f t="shared" si="0"/>
        <v>16.16</v>
      </c>
      <c r="M30" s="16">
        <v>26.61</v>
      </c>
      <c r="N30" s="60" t="s">
        <v>159</v>
      </c>
      <c r="O30" s="21">
        <f t="shared" si="1"/>
        <v>26.61</v>
      </c>
      <c r="P30" s="3"/>
      <c r="Q30" s="20">
        <f t="shared" si="2"/>
        <v>16.16</v>
      </c>
      <c r="R30" s="20">
        <f t="shared" si="3"/>
        <v>26.61</v>
      </c>
      <c r="S30" s="21">
        <f t="shared" si="4"/>
        <v>42.769999999999996</v>
      </c>
      <c r="T30" s="2">
        <f t="shared" si="7"/>
        <v>80</v>
      </c>
      <c r="U30" s="2">
        <f t="shared" si="8"/>
        <v>28</v>
      </c>
      <c r="V30" s="61">
        <f t="shared" si="5"/>
        <v>94</v>
      </c>
      <c r="W30" s="2">
        <f t="shared" si="6"/>
        <v>80</v>
      </c>
    </row>
    <row r="31" spans="2:23" ht="14.25" hidden="1" customHeight="1" x14ac:dyDescent="0.2">
      <c r="B31" s="28">
        <v>27</v>
      </c>
      <c r="C31" s="27" t="s">
        <v>78</v>
      </c>
      <c r="D31" s="18">
        <v>1992</v>
      </c>
      <c r="E31" s="28" t="s">
        <v>131</v>
      </c>
      <c r="F31" s="29" t="s">
        <v>5</v>
      </c>
      <c r="G31" s="29" t="s">
        <v>6</v>
      </c>
      <c r="H31" s="37" t="s">
        <v>6</v>
      </c>
      <c r="J31" s="16">
        <v>17.71</v>
      </c>
      <c r="K31" s="16">
        <v>19.02</v>
      </c>
      <c r="L31" s="21">
        <f t="shared" si="0"/>
        <v>17.71</v>
      </c>
      <c r="M31" s="16"/>
      <c r="N31" s="16"/>
      <c r="O31" s="21" t="str">
        <f t="shared" si="1"/>
        <v>---</v>
      </c>
      <c r="P31" s="3"/>
      <c r="Q31" s="20">
        <f t="shared" si="2"/>
        <v>17.71</v>
      </c>
      <c r="R31" s="20" t="str">
        <f t="shared" si="3"/>
        <v>---</v>
      </c>
      <c r="S31" s="21" t="str">
        <f t="shared" si="4"/>
        <v>---</v>
      </c>
      <c r="T31" s="2" t="str">
        <f t="shared" si="7"/>
        <v>číslo??</v>
      </c>
      <c r="U31" s="2">
        <f t="shared" si="8"/>
        <v>57</v>
      </c>
      <c r="V31" s="61" t="str">
        <f t="shared" si="5"/>
        <v>999</v>
      </c>
      <c r="W31" s="2" t="str">
        <f t="shared" si="6"/>
        <v>999</v>
      </c>
    </row>
    <row r="32" spans="2:23" ht="14.25" hidden="1" customHeight="1" x14ac:dyDescent="0.2">
      <c r="B32" s="28">
        <v>28</v>
      </c>
      <c r="C32" s="27" t="s">
        <v>22</v>
      </c>
      <c r="D32" s="18">
        <v>1986</v>
      </c>
      <c r="E32" s="28" t="s">
        <v>128</v>
      </c>
      <c r="F32" s="29" t="s">
        <v>5</v>
      </c>
      <c r="G32" s="29" t="s">
        <v>5</v>
      </c>
      <c r="H32" s="37" t="s">
        <v>6</v>
      </c>
      <c r="J32" s="16">
        <v>16.82</v>
      </c>
      <c r="K32" s="16">
        <v>16.3</v>
      </c>
      <c r="L32" s="21">
        <f t="shared" si="0"/>
        <v>16.3</v>
      </c>
      <c r="M32" s="16">
        <v>17.989999999999998</v>
      </c>
      <c r="N32" s="60" t="s">
        <v>159</v>
      </c>
      <c r="O32" s="21">
        <f t="shared" si="1"/>
        <v>17.989999999999998</v>
      </c>
      <c r="P32" s="3"/>
      <c r="Q32" s="20">
        <f t="shared" si="2"/>
        <v>16.3</v>
      </c>
      <c r="R32" s="20">
        <f t="shared" si="3"/>
        <v>17.989999999999998</v>
      </c>
      <c r="S32" s="21">
        <f t="shared" si="4"/>
        <v>34.29</v>
      </c>
      <c r="T32" s="2">
        <f t="shared" si="7"/>
        <v>31</v>
      </c>
      <c r="U32" s="2">
        <f t="shared" si="8"/>
        <v>34</v>
      </c>
      <c r="V32" s="61">
        <f t="shared" si="5"/>
        <v>48</v>
      </c>
      <c r="W32" s="2">
        <f t="shared" si="6"/>
        <v>31</v>
      </c>
    </row>
    <row r="33" spans="1:23" ht="14.25" customHeight="1" x14ac:dyDescent="0.2">
      <c r="B33" s="28">
        <v>29</v>
      </c>
      <c r="C33" s="27" t="s">
        <v>59</v>
      </c>
      <c r="D33" s="18">
        <v>1977</v>
      </c>
      <c r="E33" s="28" t="s">
        <v>17</v>
      </c>
      <c r="F33" s="29" t="s">
        <v>5</v>
      </c>
      <c r="G33" s="29" t="s">
        <v>5</v>
      </c>
      <c r="H33" s="37" t="s">
        <v>5</v>
      </c>
      <c r="J33" s="16">
        <v>17.52</v>
      </c>
      <c r="K33" s="16">
        <v>16.46</v>
      </c>
      <c r="L33" s="21">
        <f t="shared" si="0"/>
        <v>16.46</v>
      </c>
      <c r="M33" s="16">
        <v>18.25</v>
      </c>
      <c r="N33" s="16">
        <v>17.96</v>
      </c>
      <c r="O33" s="21">
        <f t="shared" si="1"/>
        <v>17.96</v>
      </c>
      <c r="P33" s="3"/>
      <c r="Q33" s="20">
        <f t="shared" si="2"/>
        <v>16.46</v>
      </c>
      <c r="R33" s="20">
        <f t="shared" si="3"/>
        <v>17.96</v>
      </c>
      <c r="S33" s="21">
        <f t="shared" si="4"/>
        <v>34.42</v>
      </c>
      <c r="T33" s="2">
        <f t="shared" si="7"/>
        <v>33</v>
      </c>
      <c r="U33" s="2">
        <f t="shared" si="8"/>
        <v>38</v>
      </c>
      <c r="V33" s="61">
        <f t="shared" si="5"/>
        <v>47</v>
      </c>
      <c r="W33" s="2">
        <f t="shared" si="6"/>
        <v>33</v>
      </c>
    </row>
    <row r="34" spans="1:23" ht="14.25" hidden="1" customHeight="1" x14ac:dyDescent="0.2">
      <c r="B34" s="28">
        <v>30</v>
      </c>
      <c r="C34" s="27" t="s">
        <v>64</v>
      </c>
      <c r="D34" s="18">
        <v>1984</v>
      </c>
      <c r="E34" s="28" t="s">
        <v>49</v>
      </c>
      <c r="F34" s="29" t="s">
        <v>5</v>
      </c>
      <c r="G34" s="29" t="s">
        <v>5</v>
      </c>
      <c r="H34" s="37" t="s">
        <v>6</v>
      </c>
      <c r="J34" s="16">
        <v>16.21</v>
      </c>
      <c r="K34" s="16">
        <v>19.72</v>
      </c>
      <c r="L34" s="21">
        <f t="shared" si="0"/>
        <v>16.21</v>
      </c>
      <c r="M34" s="60">
        <v>17.87</v>
      </c>
      <c r="N34" s="60">
        <v>17.690000000000001</v>
      </c>
      <c r="O34" s="21">
        <f t="shared" si="1"/>
        <v>17.690000000000001</v>
      </c>
      <c r="P34" s="3"/>
      <c r="Q34" s="20">
        <f t="shared" si="2"/>
        <v>16.21</v>
      </c>
      <c r="R34" s="20">
        <f t="shared" si="3"/>
        <v>17.690000000000001</v>
      </c>
      <c r="S34" s="21">
        <f t="shared" si="4"/>
        <v>33.900000000000006</v>
      </c>
      <c r="T34" s="2">
        <f t="shared" si="7"/>
        <v>26</v>
      </c>
      <c r="U34" s="2">
        <f t="shared" si="8"/>
        <v>30</v>
      </c>
      <c r="V34" s="61">
        <f t="shared" si="5"/>
        <v>39</v>
      </c>
      <c r="W34" s="2">
        <f t="shared" si="6"/>
        <v>26</v>
      </c>
    </row>
    <row r="35" spans="1:23" ht="14.25" hidden="1" customHeight="1" x14ac:dyDescent="0.2">
      <c r="A35" s="78"/>
      <c r="B35" s="28">
        <v>31</v>
      </c>
      <c r="C35" s="30" t="s">
        <v>61</v>
      </c>
      <c r="D35" s="30">
        <v>1990</v>
      </c>
      <c r="E35" s="28" t="s">
        <v>140</v>
      </c>
      <c r="F35" s="29" t="s">
        <v>5</v>
      </c>
      <c r="G35" s="29" t="s">
        <v>5</v>
      </c>
      <c r="H35" s="37" t="s">
        <v>6</v>
      </c>
      <c r="J35" s="16">
        <v>18.02</v>
      </c>
      <c r="K35" s="16">
        <v>16.29</v>
      </c>
      <c r="L35" s="21">
        <f t="shared" si="0"/>
        <v>16.29</v>
      </c>
      <c r="M35" s="16">
        <v>19.71</v>
      </c>
      <c r="N35" s="60" t="s">
        <v>159</v>
      </c>
      <c r="O35" s="21">
        <f t="shared" si="1"/>
        <v>19.71</v>
      </c>
      <c r="P35" s="3"/>
      <c r="Q35" s="20">
        <f t="shared" si="2"/>
        <v>16.29</v>
      </c>
      <c r="R35" s="20">
        <f t="shared" si="3"/>
        <v>19.71</v>
      </c>
      <c r="S35" s="21">
        <f t="shared" si="4"/>
        <v>36</v>
      </c>
      <c r="T35" s="2">
        <f t="shared" si="7"/>
        <v>49</v>
      </c>
      <c r="U35" s="2">
        <f t="shared" si="8"/>
        <v>32</v>
      </c>
      <c r="V35" s="61">
        <f t="shared" si="5"/>
        <v>78</v>
      </c>
      <c r="W35" s="2">
        <f t="shared" si="6"/>
        <v>49</v>
      </c>
    </row>
    <row r="36" spans="1:23" ht="14.25" hidden="1" customHeight="1" x14ac:dyDescent="0.2">
      <c r="A36" s="78"/>
      <c r="B36" s="28">
        <v>32</v>
      </c>
      <c r="C36" s="27" t="s">
        <v>20</v>
      </c>
      <c r="D36" s="18">
        <v>1984</v>
      </c>
      <c r="E36" s="28" t="s">
        <v>128</v>
      </c>
      <c r="F36" s="29" t="s">
        <v>5</v>
      </c>
      <c r="G36" s="29" t="s">
        <v>5</v>
      </c>
      <c r="H36" s="37" t="s">
        <v>6</v>
      </c>
      <c r="J36" s="16">
        <v>16.27</v>
      </c>
      <c r="K36" s="16">
        <v>16.37</v>
      </c>
      <c r="L36" s="21">
        <f t="shared" si="0"/>
        <v>16.27</v>
      </c>
      <c r="M36" s="16">
        <v>19.36</v>
      </c>
      <c r="N36" s="60">
        <v>18.649999999999999</v>
      </c>
      <c r="O36" s="21">
        <f t="shared" si="1"/>
        <v>18.649999999999999</v>
      </c>
      <c r="P36" s="3"/>
      <c r="Q36" s="20">
        <f t="shared" si="2"/>
        <v>16.27</v>
      </c>
      <c r="R36" s="20">
        <f t="shared" si="3"/>
        <v>18.649999999999999</v>
      </c>
      <c r="S36" s="21">
        <f t="shared" si="4"/>
        <v>34.92</v>
      </c>
      <c r="T36" s="2">
        <f t="shared" si="7"/>
        <v>40</v>
      </c>
      <c r="U36" s="2">
        <f t="shared" si="8"/>
        <v>31</v>
      </c>
      <c r="V36" s="61">
        <f t="shared" si="5"/>
        <v>60</v>
      </c>
      <c r="W36" s="2">
        <f t="shared" si="6"/>
        <v>40</v>
      </c>
    </row>
    <row r="37" spans="1:23" ht="14.25" hidden="1" customHeight="1" x14ac:dyDescent="0.2">
      <c r="B37" s="28">
        <v>33</v>
      </c>
      <c r="C37" s="30" t="s">
        <v>23</v>
      </c>
      <c r="D37" s="18">
        <v>1984</v>
      </c>
      <c r="E37" s="28" t="s">
        <v>140</v>
      </c>
      <c r="F37" s="29" t="s">
        <v>5</v>
      </c>
      <c r="G37" s="29" t="s">
        <v>5</v>
      </c>
      <c r="H37" s="37" t="s">
        <v>6</v>
      </c>
      <c r="J37" s="16">
        <v>18.559999999999999</v>
      </c>
      <c r="K37" s="16">
        <v>15.75</v>
      </c>
      <c r="L37" s="21">
        <f t="shared" si="0"/>
        <v>15.75</v>
      </c>
      <c r="M37" s="60" t="s">
        <v>159</v>
      </c>
      <c r="N37" s="60">
        <v>18.8</v>
      </c>
      <c r="O37" s="21">
        <f t="shared" si="1"/>
        <v>18.8</v>
      </c>
      <c r="P37" s="3"/>
      <c r="Q37" s="20">
        <f t="shared" si="2"/>
        <v>15.75</v>
      </c>
      <c r="R37" s="20">
        <f t="shared" si="3"/>
        <v>18.8</v>
      </c>
      <c r="S37" s="21">
        <f t="shared" si="4"/>
        <v>34.549999999999997</v>
      </c>
      <c r="T37" s="2">
        <f t="shared" si="7"/>
        <v>35</v>
      </c>
      <c r="U37" s="2">
        <f t="shared" si="8"/>
        <v>19</v>
      </c>
      <c r="V37" s="61">
        <f t="shared" si="5"/>
        <v>65</v>
      </c>
      <c r="W37" s="2">
        <f t="shared" si="6"/>
        <v>35</v>
      </c>
    </row>
    <row r="38" spans="1:23" ht="14.25" hidden="1" customHeight="1" x14ac:dyDescent="0.2">
      <c r="A38" s="78"/>
      <c r="B38" s="28">
        <v>34</v>
      </c>
      <c r="C38" s="27" t="s">
        <v>54</v>
      </c>
      <c r="D38" s="18">
        <v>1995</v>
      </c>
      <c r="E38" s="28" t="s">
        <v>94</v>
      </c>
      <c r="F38" s="29" t="s">
        <v>5</v>
      </c>
      <c r="G38" s="29" t="s">
        <v>5</v>
      </c>
      <c r="H38" s="37" t="s">
        <v>6</v>
      </c>
      <c r="J38" s="16">
        <v>19.03</v>
      </c>
      <c r="K38" s="16">
        <v>16.02</v>
      </c>
      <c r="L38" s="21">
        <f t="shared" si="0"/>
        <v>16.02</v>
      </c>
      <c r="M38" s="60" t="s">
        <v>159</v>
      </c>
      <c r="N38" s="60" t="s">
        <v>159</v>
      </c>
      <c r="O38" s="21" t="str">
        <f t="shared" si="1"/>
        <v>---</v>
      </c>
      <c r="P38" s="3"/>
      <c r="Q38" s="20">
        <f t="shared" si="2"/>
        <v>16.02</v>
      </c>
      <c r="R38" s="20" t="str">
        <f t="shared" si="3"/>
        <v>---</v>
      </c>
      <c r="S38" s="21" t="str">
        <f t="shared" si="4"/>
        <v>---</v>
      </c>
      <c r="T38" s="2" t="str">
        <f t="shared" si="7"/>
        <v>číslo??</v>
      </c>
      <c r="U38" s="2">
        <f t="shared" si="8"/>
        <v>26</v>
      </c>
      <c r="V38" s="61" t="str">
        <f t="shared" si="5"/>
        <v>999</v>
      </c>
      <c r="W38" s="2" t="str">
        <f t="shared" si="6"/>
        <v>999</v>
      </c>
    </row>
    <row r="39" spans="1:23" ht="14.25" hidden="1" customHeight="1" x14ac:dyDescent="0.2">
      <c r="A39" s="78"/>
      <c r="B39" s="28">
        <v>35</v>
      </c>
      <c r="C39" s="27" t="s">
        <v>76</v>
      </c>
      <c r="D39" s="18">
        <v>1993</v>
      </c>
      <c r="E39" s="28" t="s">
        <v>33</v>
      </c>
      <c r="F39" s="29" t="s">
        <v>5</v>
      </c>
      <c r="G39" s="29" t="s">
        <v>5</v>
      </c>
      <c r="H39" s="37" t="s">
        <v>6</v>
      </c>
      <c r="J39" s="16">
        <v>18.72</v>
      </c>
      <c r="K39" s="16">
        <v>20.58</v>
      </c>
      <c r="L39" s="21">
        <f t="shared" si="0"/>
        <v>18.72</v>
      </c>
      <c r="M39" s="16">
        <v>18.760000000000002</v>
      </c>
      <c r="N39" s="60">
        <v>18.420000000000002</v>
      </c>
      <c r="O39" s="21">
        <f t="shared" si="1"/>
        <v>18.420000000000002</v>
      </c>
      <c r="P39" s="3"/>
      <c r="Q39" s="20">
        <f t="shared" si="2"/>
        <v>18.72</v>
      </c>
      <c r="R39" s="20">
        <f t="shared" si="3"/>
        <v>18.420000000000002</v>
      </c>
      <c r="S39" s="21">
        <f t="shared" si="4"/>
        <v>37.14</v>
      </c>
      <c r="T39" s="2">
        <f t="shared" si="7"/>
        <v>57</v>
      </c>
      <c r="U39" s="2">
        <f t="shared" si="8"/>
        <v>69</v>
      </c>
      <c r="V39" s="61">
        <f t="shared" si="5"/>
        <v>54</v>
      </c>
      <c r="W39" s="2">
        <f t="shared" si="6"/>
        <v>57</v>
      </c>
    </row>
    <row r="40" spans="1:23" ht="14.25" hidden="1" customHeight="1" x14ac:dyDescent="0.2">
      <c r="A40" s="78"/>
      <c r="B40" s="28">
        <v>36</v>
      </c>
      <c r="C40" s="27" t="s">
        <v>21</v>
      </c>
      <c r="D40" s="18">
        <v>1988</v>
      </c>
      <c r="E40" s="28" t="s">
        <v>128</v>
      </c>
      <c r="F40" s="29" t="s">
        <v>5</v>
      </c>
      <c r="G40" s="29" t="s">
        <v>5</v>
      </c>
      <c r="H40" s="37" t="s">
        <v>6</v>
      </c>
      <c r="J40" s="16">
        <v>17.02</v>
      </c>
      <c r="K40" s="16">
        <v>17.920000000000002</v>
      </c>
      <c r="L40" s="21">
        <f t="shared" si="0"/>
        <v>17.02</v>
      </c>
      <c r="M40" s="60" t="s">
        <v>159</v>
      </c>
      <c r="N40" s="16">
        <v>17.420000000000002</v>
      </c>
      <c r="O40" s="21">
        <f t="shared" si="1"/>
        <v>17.420000000000002</v>
      </c>
      <c r="P40" s="3"/>
      <c r="Q40" s="20">
        <f t="shared" si="2"/>
        <v>17.02</v>
      </c>
      <c r="R40" s="20">
        <f t="shared" si="3"/>
        <v>17.420000000000002</v>
      </c>
      <c r="S40" s="21">
        <f t="shared" si="4"/>
        <v>34.44</v>
      </c>
      <c r="T40" s="2">
        <f t="shared" si="7"/>
        <v>34</v>
      </c>
      <c r="U40" s="2">
        <f t="shared" si="8"/>
        <v>49</v>
      </c>
      <c r="V40" s="61">
        <f t="shared" si="5"/>
        <v>28</v>
      </c>
      <c r="W40" s="2">
        <f t="shared" si="6"/>
        <v>34</v>
      </c>
    </row>
    <row r="41" spans="1:23" ht="14.25" customHeight="1" x14ac:dyDescent="0.2">
      <c r="A41" s="78"/>
      <c r="B41" s="28">
        <v>37</v>
      </c>
      <c r="C41" s="27" t="s">
        <v>36</v>
      </c>
      <c r="D41" s="18">
        <v>1971</v>
      </c>
      <c r="E41" s="28" t="s">
        <v>33</v>
      </c>
      <c r="F41" s="29" t="s">
        <v>5</v>
      </c>
      <c r="G41" s="29" t="s">
        <v>5</v>
      </c>
      <c r="H41" s="37" t="s">
        <v>5</v>
      </c>
      <c r="J41" s="16">
        <v>16.88</v>
      </c>
      <c r="K41" s="16">
        <v>17.27</v>
      </c>
      <c r="L41" s="21">
        <f t="shared" ref="L41:L72" si="9">IF(AND(ISNUMBER(J41)=FALSE,ISNUMBER(K41)=FALSE),"---",IF(J41&lt;&gt;0,IF(J41&lt;K41,J41,IF(K41&lt;&gt;0,K41,J41)),IF(K41&lt;&gt;0,K41,J41)))</f>
        <v>16.88</v>
      </c>
      <c r="M41" s="60">
        <v>18.91</v>
      </c>
      <c r="N41" s="60">
        <v>18.41</v>
      </c>
      <c r="O41" s="21">
        <f t="shared" ref="O41:O72" si="10">IF(AND(ISNUMBER(M41)=FALSE,ISNUMBER(N41)=FALSE),"---",IF(M41&lt;&gt;0,IF(M41&lt;N41,M41,IF(N41&lt;&gt;0,N41,M41)),IF(N41&lt;&gt;0,N41,M41)))</f>
        <v>18.41</v>
      </c>
      <c r="P41" s="3"/>
      <c r="Q41" s="20">
        <f t="shared" ref="Q41:Q72" si="11">L41</f>
        <v>16.88</v>
      </c>
      <c r="R41" s="20">
        <f t="shared" ref="R41:R72" si="12">O41</f>
        <v>18.41</v>
      </c>
      <c r="S41" s="21">
        <f t="shared" ref="S41:S72" si="13">IF(AND(L41&lt;&gt;"---",O41&lt;&gt;"---"),L41+O41,"---")</f>
        <v>35.29</v>
      </c>
      <c r="T41" s="2">
        <f t="shared" si="7"/>
        <v>44</v>
      </c>
      <c r="U41" s="2">
        <f t="shared" si="8"/>
        <v>46</v>
      </c>
      <c r="V41" s="61">
        <f t="shared" ref="V41:V72" si="14">IF(R41="---","999",RANK(R41,$R$9:$R$125,1))</f>
        <v>53</v>
      </c>
      <c r="W41" s="2">
        <f t="shared" ref="W41:W72" si="15">IF(S41="---","999",RANK(S41,$S$9:$S$125,1))</f>
        <v>44</v>
      </c>
    </row>
    <row r="42" spans="1:23" ht="14.25" hidden="1" customHeight="1" x14ac:dyDescent="0.2">
      <c r="B42" s="28">
        <v>38</v>
      </c>
      <c r="C42" s="36" t="s">
        <v>120</v>
      </c>
      <c r="D42" s="18">
        <v>1991</v>
      </c>
      <c r="E42" s="28" t="s">
        <v>121</v>
      </c>
      <c r="F42" s="29" t="s">
        <v>5</v>
      </c>
      <c r="G42" s="29" t="s">
        <v>5</v>
      </c>
      <c r="H42" s="37" t="s">
        <v>6</v>
      </c>
      <c r="I42" s="32"/>
      <c r="J42" s="16">
        <v>19.260000000000002</v>
      </c>
      <c r="K42" s="16">
        <v>18.079999999999998</v>
      </c>
      <c r="L42" s="21">
        <f t="shared" si="9"/>
        <v>18.079999999999998</v>
      </c>
      <c r="M42" s="16">
        <v>17.59</v>
      </c>
      <c r="N42" s="60" t="s">
        <v>159</v>
      </c>
      <c r="O42" s="21">
        <f t="shared" si="10"/>
        <v>17.59</v>
      </c>
      <c r="P42" s="3"/>
      <c r="Q42" s="20">
        <f t="shared" si="11"/>
        <v>18.079999999999998</v>
      </c>
      <c r="R42" s="20">
        <f t="shared" si="12"/>
        <v>17.59</v>
      </c>
      <c r="S42" s="21">
        <f t="shared" si="13"/>
        <v>35.67</v>
      </c>
      <c r="T42" s="2">
        <f t="shared" ref="T42:T73" si="16">IF(S42="---","číslo??",RANK(S42,$S$9:$S$123,1))</f>
        <v>46</v>
      </c>
      <c r="U42" s="2">
        <f t="shared" ref="U42:U73" si="17">IF(Q42="---","číslo??",RANK(Q42,$Q$9:$Q$123,1))</f>
        <v>63</v>
      </c>
      <c r="V42" s="61">
        <f t="shared" si="14"/>
        <v>35</v>
      </c>
      <c r="W42" s="2">
        <f t="shared" si="15"/>
        <v>46</v>
      </c>
    </row>
    <row r="43" spans="1:23" ht="14.25" hidden="1" customHeight="1" x14ac:dyDescent="0.2">
      <c r="A43" s="78"/>
      <c r="B43" s="28">
        <v>39</v>
      </c>
      <c r="C43" s="27" t="s">
        <v>19</v>
      </c>
      <c r="D43" s="18">
        <v>1986</v>
      </c>
      <c r="E43" s="28" t="s">
        <v>128</v>
      </c>
      <c r="F43" s="29" t="s">
        <v>5</v>
      </c>
      <c r="G43" s="29" t="s">
        <v>5</v>
      </c>
      <c r="H43" s="37" t="s">
        <v>6</v>
      </c>
      <c r="J43" s="16">
        <v>18.059999999999999</v>
      </c>
      <c r="K43" s="16">
        <v>17.170000000000002</v>
      </c>
      <c r="L43" s="21">
        <f t="shared" si="9"/>
        <v>17.170000000000002</v>
      </c>
      <c r="M43" s="16">
        <v>17.77</v>
      </c>
      <c r="N43" s="60" t="s">
        <v>159</v>
      </c>
      <c r="O43" s="21">
        <f t="shared" si="10"/>
        <v>17.77</v>
      </c>
      <c r="P43" s="3"/>
      <c r="Q43" s="20">
        <f t="shared" si="11"/>
        <v>17.170000000000002</v>
      </c>
      <c r="R43" s="20">
        <f t="shared" si="12"/>
        <v>17.77</v>
      </c>
      <c r="S43" s="21">
        <f t="shared" si="13"/>
        <v>34.94</v>
      </c>
      <c r="T43" s="2">
        <f t="shared" si="16"/>
        <v>41</v>
      </c>
      <c r="U43" s="2">
        <f t="shared" si="17"/>
        <v>51</v>
      </c>
      <c r="V43" s="61">
        <f t="shared" si="14"/>
        <v>41</v>
      </c>
      <c r="W43" s="2">
        <f t="shared" si="15"/>
        <v>41</v>
      </c>
    </row>
    <row r="44" spans="1:23" ht="14.25" hidden="1" customHeight="1" x14ac:dyDescent="0.2">
      <c r="A44" s="78"/>
      <c r="B44" s="28">
        <v>40</v>
      </c>
      <c r="C44" s="30" t="s">
        <v>119</v>
      </c>
      <c r="D44" s="18">
        <v>1989</v>
      </c>
      <c r="E44" s="28" t="s">
        <v>17</v>
      </c>
      <c r="F44" s="29" t="s">
        <v>5</v>
      </c>
      <c r="G44" s="29" t="s">
        <v>5</v>
      </c>
      <c r="H44" s="37" t="s">
        <v>6</v>
      </c>
      <c r="I44" s="3"/>
      <c r="J44" s="16">
        <v>18.47</v>
      </c>
      <c r="K44" s="16">
        <v>18.809999999999999</v>
      </c>
      <c r="L44" s="21">
        <f t="shared" si="9"/>
        <v>18.47</v>
      </c>
      <c r="M44" s="60" t="s">
        <v>159</v>
      </c>
      <c r="N44" s="60">
        <v>17.14</v>
      </c>
      <c r="O44" s="21">
        <f t="shared" si="10"/>
        <v>17.14</v>
      </c>
      <c r="P44" s="3"/>
      <c r="Q44" s="20">
        <f t="shared" si="11"/>
        <v>18.47</v>
      </c>
      <c r="R44" s="20">
        <f t="shared" si="12"/>
        <v>17.14</v>
      </c>
      <c r="S44" s="21">
        <f t="shared" si="13"/>
        <v>35.61</v>
      </c>
      <c r="T44" s="2">
        <f t="shared" si="16"/>
        <v>45</v>
      </c>
      <c r="U44" s="2">
        <f t="shared" si="17"/>
        <v>68</v>
      </c>
      <c r="V44" s="61">
        <f t="shared" si="14"/>
        <v>23</v>
      </c>
      <c r="W44" s="2">
        <f t="shared" si="15"/>
        <v>45</v>
      </c>
    </row>
    <row r="45" spans="1:23" ht="14.25" customHeight="1" x14ac:dyDescent="0.2">
      <c r="B45" s="28">
        <v>41</v>
      </c>
      <c r="C45" s="27" t="s">
        <v>77</v>
      </c>
      <c r="D45" s="18">
        <v>1978</v>
      </c>
      <c r="E45" s="28" t="s">
        <v>131</v>
      </c>
      <c r="F45" s="29" t="s">
        <v>5</v>
      </c>
      <c r="G45" s="29" t="s">
        <v>5</v>
      </c>
      <c r="H45" s="37" t="s">
        <v>5</v>
      </c>
      <c r="J45" s="16">
        <v>19.27</v>
      </c>
      <c r="K45" s="16">
        <v>17.88</v>
      </c>
      <c r="L45" s="21">
        <f t="shared" si="9"/>
        <v>17.88</v>
      </c>
      <c r="M45" s="60" t="s">
        <v>159</v>
      </c>
      <c r="N45" s="60" t="s">
        <v>159</v>
      </c>
      <c r="O45" s="21" t="str">
        <f t="shared" si="10"/>
        <v>---</v>
      </c>
      <c r="P45" s="3"/>
      <c r="Q45" s="20">
        <f t="shared" si="11"/>
        <v>17.88</v>
      </c>
      <c r="R45" s="20" t="str">
        <f t="shared" si="12"/>
        <v>---</v>
      </c>
      <c r="S45" s="21" t="str">
        <f t="shared" si="13"/>
        <v>---</v>
      </c>
      <c r="T45" s="2" t="str">
        <f t="shared" si="16"/>
        <v>číslo??</v>
      </c>
      <c r="U45" s="2">
        <f t="shared" si="17"/>
        <v>60</v>
      </c>
      <c r="V45" s="61" t="str">
        <f t="shared" si="14"/>
        <v>999</v>
      </c>
      <c r="W45" s="2" t="str">
        <f t="shared" si="15"/>
        <v>999</v>
      </c>
    </row>
    <row r="46" spans="1:23" ht="14.25" hidden="1" customHeight="1" x14ac:dyDescent="0.2">
      <c r="A46" s="78"/>
      <c r="B46" s="28">
        <v>42</v>
      </c>
      <c r="C46" s="30" t="s">
        <v>136</v>
      </c>
      <c r="D46" s="18">
        <v>1989</v>
      </c>
      <c r="E46" s="28" t="s">
        <v>135</v>
      </c>
      <c r="F46" s="29" t="s">
        <v>5</v>
      </c>
      <c r="G46" s="29" t="s">
        <v>5</v>
      </c>
      <c r="H46" s="37" t="s">
        <v>6</v>
      </c>
      <c r="J46" s="16">
        <v>15.94</v>
      </c>
      <c r="K46" s="60" t="s">
        <v>159</v>
      </c>
      <c r="L46" s="21">
        <f t="shared" si="9"/>
        <v>15.94</v>
      </c>
      <c r="M46" s="60" t="s">
        <v>159</v>
      </c>
      <c r="N46" s="60" t="s">
        <v>159</v>
      </c>
      <c r="O46" s="21" t="str">
        <f t="shared" si="10"/>
        <v>---</v>
      </c>
      <c r="P46" s="3"/>
      <c r="Q46" s="20">
        <f t="shared" si="11"/>
        <v>15.94</v>
      </c>
      <c r="R46" s="20" t="str">
        <f t="shared" si="12"/>
        <v>---</v>
      </c>
      <c r="S46" s="21" t="str">
        <f t="shared" si="13"/>
        <v>---</v>
      </c>
      <c r="T46" s="2" t="str">
        <f t="shared" si="16"/>
        <v>číslo??</v>
      </c>
      <c r="U46" s="2">
        <f t="shared" si="17"/>
        <v>23</v>
      </c>
      <c r="V46" s="61" t="str">
        <f t="shared" si="14"/>
        <v>999</v>
      </c>
      <c r="W46" s="2" t="str">
        <f t="shared" si="15"/>
        <v>999</v>
      </c>
    </row>
    <row r="47" spans="1:23" ht="14.25" hidden="1" customHeight="1" x14ac:dyDescent="0.2">
      <c r="A47" s="78"/>
      <c r="B47" s="28">
        <v>43</v>
      </c>
      <c r="C47" s="30" t="s">
        <v>74</v>
      </c>
      <c r="D47" s="18">
        <v>1981</v>
      </c>
      <c r="E47" s="28" t="s">
        <v>92</v>
      </c>
      <c r="F47" s="29" t="s">
        <v>5</v>
      </c>
      <c r="G47" s="29" t="s">
        <v>5</v>
      </c>
      <c r="H47" s="37" t="s">
        <v>6</v>
      </c>
      <c r="J47" s="16">
        <v>14.34</v>
      </c>
      <c r="K47" s="16">
        <v>14.16</v>
      </c>
      <c r="L47" s="21">
        <f t="shared" si="9"/>
        <v>14.16</v>
      </c>
      <c r="M47" s="16">
        <v>17.43</v>
      </c>
      <c r="N47" s="16">
        <v>16.96</v>
      </c>
      <c r="O47" s="21">
        <f t="shared" si="10"/>
        <v>16.96</v>
      </c>
      <c r="P47" s="3"/>
      <c r="Q47" s="20">
        <f t="shared" si="11"/>
        <v>14.16</v>
      </c>
      <c r="R47" s="20">
        <f t="shared" si="12"/>
        <v>16.96</v>
      </c>
      <c r="S47" s="21">
        <f t="shared" si="13"/>
        <v>31.12</v>
      </c>
      <c r="T47" s="2">
        <f t="shared" si="16"/>
        <v>4</v>
      </c>
      <c r="U47" s="2">
        <f t="shared" si="17"/>
        <v>3</v>
      </c>
      <c r="V47" s="61">
        <f t="shared" si="14"/>
        <v>16</v>
      </c>
      <c r="W47" s="2">
        <f t="shared" si="15"/>
        <v>4</v>
      </c>
    </row>
    <row r="48" spans="1:23" ht="14.25" customHeight="1" x14ac:dyDescent="0.2">
      <c r="B48" s="28">
        <v>44</v>
      </c>
      <c r="C48" s="27" t="s">
        <v>38</v>
      </c>
      <c r="D48" s="30">
        <v>1980</v>
      </c>
      <c r="E48" s="28" t="s">
        <v>133</v>
      </c>
      <c r="F48" s="29" t="s">
        <v>5</v>
      </c>
      <c r="G48" s="29" t="s">
        <v>5</v>
      </c>
      <c r="H48" s="37" t="s">
        <v>5</v>
      </c>
      <c r="J48" s="16">
        <v>15.7</v>
      </c>
      <c r="K48" s="16">
        <v>15.56</v>
      </c>
      <c r="L48" s="21">
        <f t="shared" si="9"/>
        <v>15.56</v>
      </c>
      <c r="M48" s="16">
        <v>17.52</v>
      </c>
      <c r="N48" s="60" t="s">
        <v>159</v>
      </c>
      <c r="O48" s="21">
        <f t="shared" si="10"/>
        <v>17.52</v>
      </c>
      <c r="P48" s="3"/>
      <c r="Q48" s="20">
        <f t="shared" si="11"/>
        <v>15.56</v>
      </c>
      <c r="R48" s="20">
        <f t="shared" si="12"/>
        <v>17.52</v>
      </c>
      <c r="S48" s="21">
        <f t="shared" si="13"/>
        <v>33.08</v>
      </c>
      <c r="T48" s="2">
        <f t="shared" si="16"/>
        <v>18</v>
      </c>
      <c r="U48" s="2">
        <f t="shared" si="17"/>
        <v>14</v>
      </c>
      <c r="V48" s="61">
        <f t="shared" si="14"/>
        <v>33</v>
      </c>
      <c r="W48" s="2">
        <f t="shared" si="15"/>
        <v>18</v>
      </c>
    </row>
    <row r="49" spans="1:23" ht="14.25" customHeight="1" x14ac:dyDescent="0.2">
      <c r="A49" s="78"/>
      <c r="B49" s="28">
        <v>45</v>
      </c>
      <c r="C49" s="27" t="s">
        <v>30</v>
      </c>
      <c r="D49" s="18">
        <v>1981</v>
      </c>
      <c r="E49" s="28" t="s">
        <v>125</v>
      </c>
      <c r="F49" s="29" t="s">
        <v>5</v>
      </c>
      <c r="G49" s="29" t="s">
        <v>5</v>
      </c>
      <c r="H49" s="37" t="s">
        <v>5</v>
      </c>
      <c r="J49" s="16">
        <v>17.04</v>
      </c>
      <c r="K49" s="16">
        <v>17.89</v>
      </c>
      <c r="L49" s="21">
        <f t="shared" si="9"/>
        <v>17.04</v>
      </c>
      <c r="M49" s="16">
        <v>18.66</v>
      </c>
      <c r="N49" s="60" t="s">
        <v>159</v>
      </c>
      <c r="O49" s="21">
        <f t="shared" si="10"/>
        <v>18.66</v>
      </c>
      <c r="P49" s="3"/>
      <c r="Q49" s="20">
        <f t="shared" si="11"/>
        <v>17.04</v>
      </c>
      <c r="R49" s="20">
        <f t="shared" si="12"/>
        <v>18.66</v>
      </c>
      <c r="S49" s="21">
        <f t="shared" si="13"/>
        <v>35.700000000000003</v>
      </c>
      <c r="T49" s="2">
        <f t="shared" si="16"/>
        <v>47</v>
      </c>
      <c r="U49" s="2">
        <f t="shared" si="17"/>
        <v>50</v>
      </c>
      <c r="V49" s="61">
        <f t="shared" si="14"/>
        <v>61</v>
      </c>
      <c r="W49" s="2">
        <f t="shared" si="15"/>
        <v>47</v>
      </c>
    </row>
    <row r="50" spans="1:23" ht="14.25" hidden="1" customHeight="1" x14ac:dyDescent="0.2">
      <c r="A50" s="78"/>
      <c r="B50" s="28">
        <v>46</v>
      </c>
      <c r="C50" s="30" t="s">
        <v>68</v>
      </c>
      <c r="D50" s="30">
        <v>1990</v>
      </c>
      <c r="E50" s="28" t="s">
        <v>88</v>
      </c>
      <c r="F50" s="29" t="s">
        <v>5</v>
      </c>
      <c r="G50" s="29" t="s">
        <v>5</v>
      </c>
      <c r="H50" s="37" t="s">
        <v>6</v>
      </c>
      <c r="J50" s="16">
        <v>21.66</v>
      </c>
      <c r="K50" s="16">
        <v>18.170000000000002</v>
      </c>
      <c r="L50" s="21">
        <f t="shared" si="9"/>
        <v>18.170000000000002</v>
      </c>
      <c r="M50" s="16">
        <v>23.74</v>
      </c>
      <c r="N50" s="60" t="s">
        <v>159</v>
      </c>
      <c r="O50" s="21">
        <f t="shared" si="10"/>
        <v>23.74</v>
      </c>
      <c r="P50" s="3"/>
      <c r="Q50" s="20">
        <f t="shared" si="11"/>
        <v>18.170000000000002</v>
      </c>
      <c r="R50" s="20">
        <f t="shared" si="12"/>
        <v>23.74</v>
      </c>
      <c r="S50" s="21">
        <f t="shared" si="13"/>
        <v>41.91</v>
      </c>
      <c r="T50" s="2">
        <f t="shared" si="16"/>
        <v>77</v>
      </c>
      <c r="U50" s="2">
        <f t="shared" si="17"/>
        <v>65</v>
      </c>
      <c r="V50" s="61">
        <f t="shared" si="14"/>
        <v>92</v>
      </c>
      <c r="W50" s="2">
        <f t="shared" si="15"/>
        <v>77</v>
      </c>
    </row>
    <row r="51" spans="1:23" ht="14.25" hidden="1" customHeight="1" x14ac:dyDescent="0.2">
      <c r="B51" s="28">
        <v>47</v>
      </c>
      <c r="C51" s="27" t="s">
        <v>144</v>
      </c>
      <c r="D51" s="18">
        <v>1990</v>
      </c>
      <c r="E51" s="28" t="s">
        <v>143</v>
      </c>
      <c r="F51" s="29" t="s">
        <v>5</v>
      </c>
      <c r="G51" s="29" t="s">
        <v>5</v>
      </c>
      <c r="H51" s="37" t="s">
        <v>6</v>
      </c>
      <c r="J51" s="16">
        <v>19.86</v>
      </c>
      <c r="K51" s="60" t="s">
        <v>159</v>
      </c>
      <c r="L51" s="21">
        <f t="shared" si="9"/>
        <v>19.86</v>
      </c>
      <c r="M51" s="60" t="s">
        <v>159</v>
      </c>
      <c r="N51" s="60">
        <v>18.420000000000002</v>
      </c>
      <c r="O51" s="21">
        <f t="shared" si="10"/>
        <v>18.420000000000002</v>
      </c>
      <c r="P51" s="3"/>
      <c r="Q51" s="20">
        <f t="shared" si="11"/>
        <v>19.86</v>
      </c>
      <c r="R51" s="20">
        <f t="shared" si="12"/>
        <v>18.420000000000002</v>
      </c>
      <c r="S51" s="21">
        <f t="shared" si="13"/>
        <v>38.28</v>
      </c>
      <c r="T51" s="2">
        <f t="shared" si="16"/>
        <v>62</v>
      </c>
      <c r="U51" s="2">
        <f t="shared" si="17"/>
        <v>78</v>
      </c>
      <c r="V51" s="61">
        <f t="shared" si="14"/>
        <v>54</v>
      </c>
      <c r="W51" s="2">
        <f t="shared" si="15"/>
        <v>62</v>
      </c>
    </row>
    <row r="52" spans="1:23" ht="14.25" hidden="1" customHeight="1" x14ac:dyDescent="0.2">
      <c r="A52" s="78"/>
      <c r="B52" s="28">
        <v>48</v>
      </c>
      <c r="C52" s="27" t="s">
        <v>165</v>
      </c>
      <c r="D52" s="18">
        <v>1992</v>
      </c>
      <c r="E52" s="25" t="s">
        <v>49</v>
      </c>
      <c r="F52" s="29" t="s">
        <v>5</v>
      </c>
      <c r="G52" s="29" t="s">
        <v>5</v>
      </c>
      <c r="H52" s="37" t="s">
        <v>6</v>
      </c>
      <c r="J52" s="16">
        <v>15.95</v>
      </c>
      <c r="K52" s="16">
        <v>18.579999999999998</v>
      </c>
      <c r="L52" s="21">
        <f t="shared" si="9"/>
        <v>15.95</v>
      </c>
      <c r="M52" s="60">
        <v>17.579999999999998</v>
      </c>
      <c r="N52" s="16">
        <v>17.98</v>
      </c>
      <c r="O52" s="21">
        <f t="shared" si="10"/>
        <v>17.579999999999998</v>
      </c>
      <c r="P52" s="3"/>
      <c r="Q52" s="20">
        <f t="shared" si="11"/>
        <v>15.95</v>
      </c>
      <c r="R52" s="20">
        <f t="shared" si="12"/>
        <v>17.579999999999998</v>
      </c>
      <c r="S52" s="21">
        <f t="shared" si="13"/>
        <v>33.53</v>
      </c>
      <c r="T52" s="2">
        <f t="shared" si="16"/>
        <v>23</v>
      </c>
      <c r="U52" s="2">
        <f t="shared" si="17"/>
        <v>24</v>
      </c>
      <c r="V52" s="61">
        <f t="shared" si="14"/>
        <v>34</v>
      </c>
      <c r="W52" s="2">
        <f t="shared" si="15"/>
        <v>23</v>
      </c>
    </row>
    <row r="53" spans="1:23" ht="14.25" hidden="1" customHeight="1" x14ac:dyDescent="0.2">
      <c r="B53" s="28">
        <v>49</v>
      </c>
      <c r="C53" s="27" t="s">
        <v>138</v>
      </c>
      <c r="D53" s="18">
        <v>1989</v>
      </c>
      <c r="E53" s="28" t="s">
        <v>135</v>
      </c>
      <c r="F53" s="29" t="s">
        <v>5</v>
      </c>
      <c r="G53" s="29" t="s">
        <v>5</v>
      </c>
      <c r="H53" s="37" t="s">
        <v>6</v>
      </c>
      <c r="J53" s="16">
        <v>21.86</v>
      </c>
      <c r="K53" s="60" t="s">
        <v>159</v>
      </c>
      <c r="L53" s="21">
        <f t="shared" si="9"/>
        <v>21.86</v>
      </c>
      <c r="M53" s="16">
        <v>21.34</v>
      </c>
      <c r="N53" s="16">
        <v>25.38</v>
      </c>
      <c r="O53" s="21">
        <f t="shared" si="10"/>
        <v>21.34</v>
      </c>
      <c r="P53" s="3"/>
      <c r="Q53" s="20">
        <f t="shared" si="11"/>
        <v>21.86</v>
      </c>
      <c r="R53" s="20">
        <f t="shared" si="12"/>
        <v>21.34</v>
      </c>
      <c r="S53" s="21">
        <f t="shared" si="13"/>
        <v>43.2</v>
      </c>
      <c r="T53" s="2">
        <f t="shared" si="16"/>
        <v>82</v>
      </c>
      <c r="U53" s="2">
        <f t="shared" si="17"/>
        <v>95</v>
      </c>
      <c r="V53" s="61">
        <f t="shared" si="14"/>
        <v>87</v>
      </c>
      <c r="W53" s="2">
        <f t="shared" si="15"/>
        <v>82</v>
      </c>
    </row>
    <row r="54" spans="1:23" ht="14.25" hidden="1" customHeight="1" x14ac:dyDescent="0.2">
      <c r="A54" s="78"/>
      <c r="B54" s="28">
        <v>50</v>
      </c>
      <c r="C54" s="30" t="s">
        <v>46</v>
      </c>
      <c r="D54" s="18">
        <v>1994</v>
      </c>
      <c r="E54" s="28" t="s">
        <v>92</v>
      </c>
      <c r="F54" s="29" t="s">
        <v>5</v>
      </c>
      <c r="G54" s="29" t="s">
        <v>5</v>
      </c>
      <c r="H54" s="37" t="s">
        <v>6</v>
      </c>
      <c r="J54" s="16">
        <v>15.79</v>
      </c>
      <c r="K54" s="16">
        <v>16.34</v>
      </c>
      <c r="L54" s="21">
        <f t="shared" si="9"/>
        <v>15.79</v>
      </c>
      <c r="M54" s="16">
        <v>16.48</v>
      </c>
      <c r="N54" s="60">
        <v>16.079999999999998</v>
      </c>
      <c r="O54" s="21">
        <f t="shared" si="10"/>
        <v>16.079999999999998</v>
      </c>
      <c r="P54" s="3"/>
      <c r="Q54" s="20">
        <f t="shared" si="11"/>
        <v>15.79</v>
      </c>
      <c r="R54" s="20">
        <f t="shared" si="12"/>
        <v>16.079999999999998</v>
      </c>
      <c r="S54" s="21">
        <f t="shared" si="13"/>
        <v>31.869999999999997</v>
      </c>
      <c r="T54" s="2">
        <f t="shared" si="16"/>
        <v>7</v>
      </c>
      <c r="U54" s="2">
        <f t="shared" si="17"/>
        <v>20</v>
      </c>
      <c r="V54" s="61">
        <f t="shared" si="14"/>
        <v>1</v>
      </c>
      <c r="W54" s="2">
        <f t="shared" si="15"/>
        <v>7</v>
      </c>
    </row>
    <row r="55" spans="1:23" ht="14.25" hidden="1" customHeight="1" x14ac:dyDescent="0.2">
      <c r="A55" s="78"/>
      <c r="B55" s="28">
        <v>51</v>
      </c>
      <c r="C55" s="30" t="s">
        <v>97</v>
      </c>
      <c r="D55" s="18">
        <v>1997</v>
      </c>
      <c r="E55" s="28" t="s">
        <v>98</v>
      </c>
      <c r="F55" s="29" t="s">
        <v>5</v>
      </c>
      <c r="G55" s="29" t="s">
        <v>5</v>
      </c>
      <c r="H55" s="37" t="s">
        <v>6</v>
      </c>
      <c r="J55" s="16">
        <v>22.56</v>
      </c>
      <c r="K55" s="16">
        <v>23.18</v>
      </c>
      <c r="L55" s="21">
        <f t="shared" si="9"/>
        <v>22.56</v>
      </c>
      <c r="M55" s="16">
        <v>16.16</v>
      </c>
      <c r="N55" s="60">
        <v>16.12</v>
      </c>
      <c r="O55" s="21">
        <f t="shared" si="10"/>
        <v>16.12</v>
      </c>
      <c r="P55" s="3"/>
      <c r="Q55" s="20">
        <f t="shared" si="11"/>
        <v>22.56</v>
      </c>
      <c r="R55" s="20">
        <f t="shared" si="12"/>
        <v>16.12</v>
      </c>
      <c r="S55" s="21">
        <f t="shared" si="13"/>
        <v>38.68</v>
      </c>
      <c r="T55" s="2">
        <f t="shared" si="16"/>
        <v>64</v>
      </c>
      <c r="U55" s="2">
        <f t="shared" si="17"/>
        <v>98</v>
      </c>
      <c r="V55" s="61">
        <f t="shared" si="14"/>
        <v>2</v>
      </c>
      <c r="W55" s="2">
        <f t="shared" si="15"/>
        <v>64</v>
      </c>
    </row>
    <row r="56" spans="1:23" ht="14.25" hidden="1" customHeight="1" x14ac:dyDescent="0.2">
      <c r="A56" s="78"/>
      <c r="B56" s="28">
        <v>52</v>
      </c>
      <c r="C56" s="30" t="s">
        <v>104</v>
      </c>
      <c r="D56" s="30">
        <v>1993</v>
      </c>
      <c r="E56" s="34" t="s">
        <v>25</v>
      </c>
      <c r="F56" s="29" t="s">
        <v>5</v>
      </c>
      <c r="G56" s="29" t="s">
        <v>5</v>
      </c>
      <c r="H56" s="37" t="s">
        <v>6</v>
      </c>
      <c r="J56" s="16">
        <v>18.27</v>
      </c>
      <c r="K56" s="16">
        <v>16.29</v>
      </c>
      <c r="L56" s="21">
        <f t="shared" si="9"/>
        <v>16.29</v>
      </c>
      <c r="M56" s="16">
        <v>16.61</v>
      </c>
      <c r="N56" s="60" t="s">
        <v>159</v>
      </c>
      <c r="O56" s="21">
        <f t="shared" si="10"/>
        <v>16.61</v>
      </c>
      <c r="P56" s="3"/>
      <c r="Q56" s="20">
        <f t="shared" si="11"/>
        <v>16.29</v>
      </c>
      <c r="R56" s="20">
        <f t="shared" si="12"/>
        <v>16.61</v>
      </c>
      <c r="S56" s="21">
        <f t="shared" si="13"/>
        <v>32.9</v>
      </c>
      <c r="T56" s="2">
        <f t="shared" si="16"/>
        <v>17</v>
      </c>
      <c r="U56" s="2">
        <f t="shared" si="17"/>
        <v>32</v>
      </c>
      <c r="V56" s="61">
        <f t="shared" si="14"/>
        <v>10</v>
      </c>
      <c r="W56" s="2">
        <f t="shared" si="15"/>
        <v>17</v>
      </c>
    </row>
    <row r="57" spans="1:23" ht="14.25" hidden="1" customHeight="1" x14ac:dyDescent="0.2">
      <c r="A57" s="78"/>
      <c r="B57" s="28">
        <v>53</v>
      </c>
      <c r="C57" s="27" t="s">
        <v>115</v>
      </c>
      <c r="D57" s="18">
        <v>1993</v>
      </c>
      <c r="E57" s="28" t="s">
        <v>48</v>
      </c>
      <c r="F57" s="29" t="s">
        <v>5</v>
      </c>
      <c r="G57" s="29" t="s">
        <v>5</v>
      </c>
      <c r="H57" s="37" t="s">
        <v>6</v>
      </c>
      <c r="J57" s="16">
        <v>20.29</v>
      </c>
      <c r="K57" s="60" t="s">
        <v>159</v>
      </c>
      <c r="L57" s="21">
        <f t="shared" si="9"/>
        <v>20.29</v>
      </c>
      <c r="M57" s="60">
        <v>18.71</v>
      </c>
      <c r="N57" s="60" t="s">
        <v>159</v>
      </c>
      <c r="O57" s="21">
        <f t="shared" si="10"/>
        <v>18.71</v>
      </c>
      <c r="P57" s="3"/>
      <c r="Q57" s="20">
        <f t="shared" si="11"/>
        <v>20.29</v>
      </c>
      <c r="R57" s="20">
        <f t="shared" si="12"/>
        <v>18.71</v>
      </c>
      <c r="S57" s="21">
        <f t="shared" si="13"/>
        <v>39</v>
      </c>
      <c r="T57" s="2">
        <f t="shared" si="16"/>
        <v>68</v>
      </c>
      <c r="U57" s="2">
        <f t="shared" si="17"/>
        <v>82</v>
      </c>
      <c r="V57" s="61">
        <f t="shared" si="14"/>
        <v>62</v>
      </c>
      <c r="W57" s="2">
        <f t="shared" si="15"/>
        <v>68</v>
      </c>
    </row>
    <row r="58" spans="1:23" ht="14.25" hidden="1" customHeight="1" x14ac:dyDescent="0.2">
      <c r="B58" s="28">
        <v>55</v>
      </c>
      <c r="C58" s="30" t="s">
        <v>126</v>
      </c>
      <c r="D58" s="18">
        <v>1995</v>
      </c>
      <c r="E58" s="28" t="s">
        <v>125</v>
      </c>
      <c r="F58" s="29" t="s">
        <v>5</v>
      </c>
      <c r="G58" s="29" t="s">
        <v>5</v>
      </c>
      <c r="H58" s="37" t="s">
        <v>6</v>
      </c>
      <c r="J58" s="16">
        <v>16.600000000000001</v>
      </c>
      <c r="K58" s="16">
        <v>15.87</v>
      </c>
      <c r="L58" s="21">
        <f t="shared" si="9"/>
        <v>15.87</v>
      </c>
      <c r="M58" s="60" t="s">
        <v>159</v>
      </c>
      <c r="N58" s="16">
        <v>16.989999999999998</v>
      </c>
      <c r="O58" s="21">
        <f t="shared" si="10"/>
        <v>16.989999999999998</v>
      </c>
      <c r="P58" s="3"/>
      <c r="Q58" s="20">
        <f t="shared" si="11"/>
        <v>15.87</v>
      </c>
      <c r="R58" s="20">
        <f t="shared" si="12"/>
        <v>16.989999999999998</v>
      </c>
      <c r="S58" s="21">
        <f t="shared" si="13"/>
        <v>32.86</v>
      </c>
      <c r="T58" s="2">
        <f t="shared" si="16"/>
        <v>16</v>
      </c>
      <c r="U58" s="2">
        <f t="shared" si="17"/>
        <v>21</v>
      </c>
      <c r="V58" s="61">
        <f t="shared" si="14"/>
        <v>18</v>
      </c>
      <c r="W58" s="2">
        <f t="shared" si="15"/>
        <v>16</v>
      </c>
    </row>
    <row r="59" spans="1:23" ht="14.25" hidden="1" customHeight="1" x14ac:dyDescent="0.2">
      <c r="B59" s="28">
        <v>56</v>
      </c>
      <c r="C59" s="30" t="s">
        <v>52</v>
      </c>
      <c r="D59" s="18">
        <v>1982</v>
      </c>
      <c r="E59" s="28" t="s">
        <v>135</v>
      </c>
      <c r="F59" s="29" t="s">
        <v>5</v>
      </c>
      <c r="G59" s="29" t="s">
        <v>5</v>
      </c>
      <c r="H59" s="37" t="s">
        <v>6</v>
      </c>
      <c r="J59" s="16">
        <v>22.98</v>
      </c>
      <c r="K59" s="16">
        <v>17.62</v>
      </c>
      <c r="L59" s="21">
        <f t="shared" si="9"/>
        <v>17.62</v>
      </c>
      <c r="M59" s="60" t="s">
        <v>159</v>
      </c>
      <c r="N59" s="16">
        <v>18.78</v>
      </c>
      <c r="O59" s="21">
        <f t="shared" si="10"/>
        <v>18.78</v>
      </c>
      <c r="P59" s="3"/>
      <c r="Q59" s="20">
        <f t="shared" si="11"/>
        <v>17.62</v>
      </c>
      <c r="R59" s="20">
        <f t="shared" si="12"/>
        <v>18.78</v>
      </c>
      <c r="S59" s="21">
        <f t="shared" si="13"/>
        <v>36.400000000000006</v>
      </c>
      <c r="T59" s="2">
        <f t="shared" si="16"/>
        <v>52</v>
      </c>
      <c r="U59" s="2">
        <f t="shared" si="17"/>
        <v>56</v>
      </c>
      <c r="V59" s="61">
        <f t="shared" si="14"/>
        <v>63</v>
      </c>
      <c r="W59" s="2">
        <f t="shared" si="15"/>
        <v>52</v>
      </c>
    </row>
    <row r="60" spans="1:23" ht="14.25" hidden="1" customHeight="1" x14ac:dyDescent="0.2">
      <c r="A60" s="78"/>
      <c r="B60" s="28">
        <v>58</v>
      </c>
      <c r="C60" s="30" t="s">
        <v>122</v>
      </c>
      <c r="D60" s="18">
        <v>1992</v>
      </c>
      <c r="E60" s="28" t="s">
        <v>121</v>
      </c>
      <c r="F60" s="29" t="s">
        <v>5</v>
      </c>
      <c r="G60" s="29" t="s">
        <v>5</v>
      </c>
      <c r="H60" s="37" t="s">
        <v>6</v>
      </c>
      <c r="J60" s="16">
        <v>19.73</v>
      </c>
      <c r="K60" s="16">
        <v>21.18</v>
      </c>
      <c r="L60" s="21">
        <f t="shared" si="9"/>
        <v>19.73</v>
      </c>
      <c r="M60" s="16">
        <v>17.55</v>
      </c>
      <c r="N60" s="16">
        <v>17.440000000000001</v>
      </c>
      <c r="O60" s="21">
        <f t="shared" si="10"/>
        <v>17.440000000000001</v>
      </c>
      <c r="P60" s="3"/>
      <c r="Q60" s="20">
        <f t="shared" si="11"/>
        <v>19.73</v>
      </c>
      <c r="R60" s="20">
        <f t="shared" si="12"/>
        <v>17.440000000000001</v>
      </c>
      <c r="S60" s="21">
        <f t="shared" si="13"/>
        <v>37.17</v>
      </c>
      <c r="T60" s="2">
        <f t="shared" si="16"/>
        <v>58</v>
      </c>
      <c r="U60" s="2">
        <f t="shared" si="17"/>
        <v>77</v>
      </c>
      <c r="V60" s="61">
        <f t="shared" si="14"/>
        <v>29</v>
      </c>
      <c r="W60" s="2">
        <f t="shared" si="15"/>
        <v>58</v>
      </c>
    </row>
    <row r="61" spans="1:23" ht="12" hidden="1" customHeight="1" x14ac:dyDescent="0.2">
      <c r="A61" s="78"/>
      <c r="B61" s="28">
        <v>59</v>
      </c>
      <c r="C61" s="27" t="s">
        <v>127</v>
      </c>
      <c r="D61" s="18">
        <v>1988</v>
      </c>
      <c r="E61" s="28" t="s">
        <v>128</v>
      </c>
      <c r="F61" s="29" t="s">
        <v>6</v>
      </c>
      <c r="G61" s="29" t="s">
        <v>5</v>
      </c>
      <c r="H61" s="37" t="s">
        <v>6</v>
      </c>
      <c r="J61" s="16"/>
      <c r="K61" s="16"/>
      <c r="L61" s="21" t="str">
        <f t="shared" si="9"/>
        <v>---</v>
      </c>
      <c r="M61" s="16">
        <v>18.79</v>
      </c>
      <c r="N61" s="16">
        <v>18.61</v>
      </c>
      <c r="O61" s="21">
        <f t="shared" si="10"/>
        <v>18.61</v>
      </c>
      <c r="P61" s="3"/>
      <c r="Q61" s="20" t="str">
        <f t="shared" si="11"/>
        <v>---</v>
      </c>
      <c r="R61" s="20">
        <f t="shared" si="12"/>
        <v>18.61</v>
      </c>
      <c r="S61" s="21" t="str">
        <f t="shared" si="13"/>
        <v>---</v>
      </c>
      <c r="T61" s="2" t="str">
        <f t="shared" si="16"/>
        <v>číslo??</v>
      </c>
      <c r="U61" s="2" t="str">
        <f t="shared" si="17"/>
        <v>číslo??</v>
      </c>
      <c r="V61" s="61">
        <f t="shared" si="14"/>
        <v>58</v>
      </c>
      <c r="W61" s="2" t="str">
        <f t="shared" si="15"/>
        <v>999</v>
      </c>
    </row>
    <row r="62" spans="1:23" ht="14.25" hidden="1" customHeight="1" x14ac:dyDescent="0.2">
      <c r="A62" s="78"/>
      <c r="B62" s="28">
        <v>60</v>
      </c>
      <c r="C62" s="30" t="s">
        <v>42</v>
      </c>
      <c r="D62" s="30">
        <v>1983</v>
      </c>
      <c r="E62" s="28" t="s">
        <v>133</v>
      </c>
      <c r="F62" s="29" t="s">
        <v>5</v>
      </c>
      <c r="G62" s="29" t="s">
        <v>5</v>
      </c>
      <c r="H62" s="37" t="s">
        <v>6</v>
      </c>
      <c r="J62" s="16">
        <v>16.760000000000002</v>
      </c>
      <c r="K62" s="16">
        <v>16.010000000000002</v>
      </c>
      <c r="L62" s="21">
        <f t="shared" si="9"/>
        <v>16.010000000000002</v>
      </c>
      <c r="M62" s="16">
        <v>17.55</v>
      </c>
      <c r="N62" s="60">
        <v>17.510000000000002</v>
      </c>
      <c r="O62" s="21">
        <f t="shared" si="10"/>
        <v>17.510000000000002</v>
      </c>
      <c r="P62" s="3"/>
      <c r="Q62" s="20">
        <f t="shared" si="11"/>
        <v>16.010000000000002</v>
      </c>
      <c r="R62" s="20">
        <f t="shared" si="12"/>
        <v>17.510000000000002</v>
      </c>
      <c r="S62" s="21">
        <f t="shared" si="13"/>
        <v>33.520000000000003</v>
      </c>
      <c r="T62" s="2">
        <f t="shared" si="16"/>
        <v>22</v>
      </c>
      <c r="U62" s="2">
        <f t="shared" si="17"/>
        <v>25</v>
      </c>
      <c r="V62" s="61">
        <f t="shared" si="14"/>
        <v>31</v>
      </c>
      <c r="W62" s="2">
        <f t="shared" si="15"/>
        <v>22</v>
      </c>
    </row>
    <row r="63" spans="1:23" ht="14.25" hidden="1" customHeight="1" x14ac:dyDescent="0.2">
      <c r="A63" s="78"/>
      <c r="B63" s="28">
        <v>62</v>
      </c>
      <c r="C63" s="27" t="s">
        <v>32</v>
      </c>
      <c r="D63" s="18">
        <v>1992</v>
      </c>
      <c r="E63" s="28" t="s">
        <v>125</v>
      </c>
      <c r="F63" s="29" t="s">
        <v>5</v>
      </c>
      <c r="G63" s="29" t="s">
        <v>5</v>
      </c>
      <c r="H63" s="37" t="s">
        <v>6</v>
      </c>
      <c r="J63" s="60" t="s">
        <v>159</v>
      </c>
      <c r="K63" s="16">
        <v>19.29</v>
      </c>
      <c r="L63" s="21">
        <f t="shared" si="9"/>
        <v>19.29</v>
      </c>
      <c r="M63" s="16">
        <v>17.82</v>
      </c>
      <c r="N63" s="60" t="s">
        <v>159</v>
      </c>
      <c r="O63" s="21">
        <f t="shared" si="10"/>
        <v>17.82</v>
      </c>
      <c r="P63" s="3"/>
      <c r="Q63" s="20">
        <f t="shared" si="11"/>
        <v>19.29</v>
      </c>
      <c r="R63" s="20">
        <f t="shared" si="12"/>
        <v>17.82</v>
      </c>
      <c r="S63" s="21">
        <f t="shared" si="13"/>
        <v>37.11</v>
      </c>
      <c r="T63" s="2">
        <f t="shared" si="16"/>
        <v>56</v>
      </c>
      <c r="U63" s="2">
        <f t="shared" si="17"/>
        <v>74</v>
      </c>
      <c r="V63" s="61">
        <f t="shared" si="14"/>
        <v>43</v>
      </c>
      <c r="W63" s="2">
        <f t="shared" si="15"/>
        <v>56</v>
      </c>
    </row>
    <row r="64" spans="1:23" ht="14.25" hidden="1" customHeight="1" x14ac:dyDescent="0.2">
      <c r="A64" s="78"/>
      <c r="B64" s="28">
        <v>63</v>
      </c>
      <c r="C64" s="30" t="s">
        <v>53</v>
      </c>
      <c r="D64" s="18">
        <v>1983</v>
      </c>
      <c r="E64" s="28" t="s">
        <v>135</v>
      </c>
      <c r="F64" s="29" t="s">
        <v>5</v>
      </c>
      <c r="G64" s="29" t="s">
        <v>5</v>
      </c>
      <c r="H64" s="37" t="s">
        <v>6</v>
      </c>
      <c r="J64" s="16">
        <v>19.98</v>
      </c>
      <c r="K64" s="16">
        <v>24.74</v>
      </c>
      <c r="L64" s="21">
        <f t="shared" si="9"/>
        <v>19.98</v>
      </c>
      <c r="M64" s="60" t="s">
        <v>159</v>
      </c>
      <c r="N64" s="60" t="s">
        <v>159</v>
      </c>
      <c r="O64" s="21" t="str">
        <f t="shared" si="10"/>
        <v>---</v>
      </c>
      <c r="P64" s="3"/>
      <c r="Q64" s="20">
        <f t="shared" si="11"/>
        <v>19.98</v>
      </c>
      <c r="R64" s="20" t="str">
        <f t="shared" si="12"/>
        <v>---</v>
      </c>
      <c r="S64" s="21" t="str">
        <f t="shared" si="13"/>
        <v>---</v>
      </c>
      <c r="T64" s="2" t="str">
        <f t="shared" si="16"/>
        <v>číslo??</v>
      </c>
      <c r="U64" s="2">
        <f t="shared" si="17"/>
        <v>80</v>
      </c>
      <c r="V64" s="61" t="str">
        <f t="shared" si="14"/>
        <v>999</v>
      </c>
      <c r="W64" s="2" t="str">
        <f t="shared" si="15"/>
        <v>999</v>
      </c>
    </row>
    <row r="65" spans="1:23" ht="14.25" hidden="1" customHeight="1" x14ac:dyDescent="0.2">
      <c r="B65" s="28">
        <v>64</v>
      </c>
      <c r="C65" s="30" t="s">
        <v>114</v>
      </c>
      <c r="D65" s="30">
        <v>1994</v>
      </c>
      <c r="E65" s="28" t="s">
        <v>48</v>
      </c>
      <c r="F65" s="29" t="s">
        <v>5</v>
      </c>
      <c r="G65" s="29" t="s">
        <v>5</v>
      </c>
      <c r="H65" s="37" t="s">
        <v>6</v>
      </c>
      <c r="J65" s="16">
        <v>21.72</v>
      </c>
      <c r="K65" s="60" t="s">
        <v>159</v>
      </c>
      <c r="L65" s="21">
        <f t="shared" si="9"/>
        <v>21.72</v>
      </c>
      <c r="M65" s="16">
        <v>17.16</v>
      </c>
      <c r="N65" s="16">
        <v>16.989999999999998</v>
      </c>
      <c r="O65" s="21">
        <f t="shared" si="10"/>
        <v>16.989999999999998</v>
      </c>
      <c r="P65" s="3"/>
      <c r="Q65" s="20">
        <f t="shared" si="11"/>
        <v>21.72</v>
      </c>
      <c r="R65" s="20">
        <f t="shared" si="12"/>
        <v>16.989999999999998</v>
      </c>
      <c r="S65" s="21">
        <f t="shared" si="13"/>
        <v>38.709999999999994</v>
      </c>
      <c r="T65" s="2">
        <f t="shared" si="16"/>
        <v>65</v>
      </c>
      <c r="U65" s="2">
        <f t="shared" si="17"/>
        <v>94</v>
      </c>
      <c r="V65" s="61">
        <f t="shared" si="14"/>
        <v>18</v>
      </c>
      <c r="W65" s="2">
        <f t="shared" si="15"/>
        <v>65</v>
      </c>
    </row>
    <row r="66" spans="1:23" ht="14.25" hidden="1" customHeight="1" x14ac:dyDescent="0.2">
      <c r="A66" s="78"/>
      <c r="B66" s="28">
        <v>66</v>
      </c>
      <c r="C66" s="30" t="s">
        <v>75</v>
      </c>
      <c r="D66" s="30">
        <v>1992</v>
      </c>
      <c r="E66" s="28" t="s">
        <v>125</v>
      </c>
      <c r="F66" s="29" t="s">
        <v>5</v>
      </c>
      <c r="G66" s="29" t="s">
        <v>5</v>
      </c>
      <c r="H66" s="37" t="s">
        <v>6</v>
      </c>
      <c r="J66" s="16">
        <v>23.01</v>
      </c>
      <c r="K66" s="16">
        <v>21.14</v>
      </c>
      <c r="L66" s="21">
        <f t="shared" si="9"/>
        <v>21.14</v>
      </c>
      <c r="M66" s="60" t="s">
        <v>159</v>
      </c>
      <c r="N66" s="60">
        <v>18.5</v>
      </c>
      <c r="O66" s="21">
        <f t="shared" si="10"/>
        <v>18.5</v>
      </c>
      <c r="P66" s="3"/>
      <c r="Q66" s="20">
        <f t="shared" si="11"/>
        <v>21.14</v>
      </c>
      <c r="R66" s="20">
        <f t="shared" si="12"/>
        <v>18.5</v>
      </c>
      <c r="S66" s="21">
        <f t="shared" si="13"/>
        <v>39.64</v>
      </c>
      <c r="T66" s="2">
        <f t="shared" si="16"/>
        <v>70</v>
      </c>
      <c r="U66" s="2">
        <f t="shared" si="17"/>
        <v>90</v>
      </c>
      <c r="V66" s="61">
        <f t="shared" si="14"/>
        <v>56</v>
      </c>
      <c r="W66" s="2">
        <f t="shared" si="15"/>
        <v>70</v>
      </c>
    </row>
    <row r="67" spans="1:23" ht="14.25" hidden="1" customHeight="1" x14ac:dyDescent="0.2">
      <c r="A67" s="78"/>
      <c r="B67" s="28">
        <v>67</v>
      </c>
      <c r="C67" s="27" t="s">
        <v>118</v>
      </c>
      <c r="D67" s="18">
        <v>1989</v>
      </c>
      <c r="E67" s="28" t="s">
        <v>17</v>
      </c>
      <c r="F67" s="29" t="s">
        <v>5</v>
      </c>
      <c r="G67" s="29" t="s">
        <v>5</v>
      </c>
      <c r="H67" s="37" t="s">
        <v>6</v>
      </c>
      <c r="I67" s="3"/>
      <c r="J67" s="16">
        <v>23.72</v>
      </c>
      <c r="K67" s="16">
        <v>20.98</v>
      </c>
      <c r="L67" s="21">
        <f t="shared" si="9"/>
        <v>20.98</v>
      </c>
      <c r="M67" s="16">
        <v>22.11</v>
      </c>
      <c r="N67" s="60" t="s">
        <v>159</v>
      </c>
      <c r="O67" s="21">
        <f t="shared" si="10"/>
        <v>22.11</v>
      </c>
      <c r="P67" s="3"/>
      <c r="Q67" s="20">
        <f t="shared" si="11"/>
        <v>20.98</v>
      </c>
      <c r="R67" s="20">
        <f t="shared" si="12"/>
        <v>22.11</v>
      </c>
      <c r="S67" s="21">
        <f t="shared" si="13"/>
        <v>43.09</v>
      </c>
      <c r="T67" s="2">
        <f t="shared" si="16"/>
        <v>81</v>
      </c>
      <c r="U67" s="2">
        <f t="shared" si="17"/>
        <v>88</v>
      </c>
      <c r="V67" s="61">
        <f t="shared" si="14"/>
        <v>91</v>
      </c>
      <c r="W67" s="2">
        <f t="shared" si="15"/>
        <v>81</v>
      </c>
    </row>
    <row r="68" spans="1:23" ht="14.25" customHeight="1" x14ac:dyDescent="0.2">
      <c r="A68" s="78"/>
      <c r="B68" s="28">
        <v>68</v>
      </c>
      <c r="C68" s="27" t="s">
        <v>134</v>
      </c>
      <c r="D68" s="18">
        <v>1973</v>
      </c>
      <c r="E68" s="28" t="s">
        <v>133</v>
      </c>
      <c r="F68" s="29" t="s">
        <v>5</v>
      </c>
      <c r="G68" s="29" t="s">
        <v>5</v>
      </c>
      <c r="H68" s="37" t="s">
        <v>5</v>
      </c>
      <c r="J68" s="16">
        <v>21.12</v>
      </c>
      <c r="K68" s="16">
        <v>20.87</v>
      </c>
      <c r="L68" s="21">
        <f t="shared" si="9"/>
        <v>20.87</v>
      </c>
      <c r="M68" s="16">
        <v>18.920000000000002</v>
      </c>
      <c r="N68" s="60" t="s">
        <v>159</v>
      </c>
      <c r="O68" s="21">
        <f t="shared" si="10"/>
        <v>18.920000000000002</v>
      </c>
      <c r="P68" s="3"/>
      <c r="Q68" s="20">
        <f t="shared" si="11"/>
        <v>20.87</v>
      </c>
      <c r="R68" s="20">
        <f t="shared" si="12"/>
        <v>18.920000000000002</v>
      </c>
      <c r="S68" s="21">
        <f t="shared" si="13"/>
        <v>39.790000000000006</v>
      </c>
      <c r="T68" s="2">
        <f t="shared" si="16"/>
        <v>71</v>
      </c>
      <c r="U68" s="2">
        <f t="shared" si="17"/>
        <v>86</v>
      </c>
      <c r="V68" s="61">
        <f t="shared" si="14"/>
        <v>67</v>
      </c>
      <c r="W68" s="2">
        <f t="shared" si="15"/>
        <v>71</v>
      </c>
    </row>
    <row r="69" spans="1:23" ht="14.25" hidden="1" customHeight="1" x14ac:dyDescent="0.2">
      <c r="B69" s="28">
        <v>69</v>
      </c>
      <c r="C69" s="30" t="s">
        <v>132</v>
      </c>
      <c r="D69" s="30">
        <v>1995</v>
      </c>
      <c r="E69" s="28" t="s">
        <v>131</v>
      </c>
      <c r="F69" s="29" t="s">
        <v>5</v>
      </c>
      <c r="G69" s="29" t="s">
        <v>6</v>
      </c>
      <c r="H69" s="37" t="s">
        <v>6</v>
      </c>
      <c r="J69" s="16">
        <v>20.8</v>
      </c>
      <c r="K69" s="16">
        <v>23.29</v>
      </c>
      <c r="L69" s="21">
        <f t="shared" si="9"/>
        <v>20.8</v>
      </c>
      <c r="M69" s="16"/>
      <c r="N69" s="16"/>
      <c r="O69" s="21" t="str">
        <f t="shared" si="10"/>
        <v>---</v>
      </c>
      <c r="P69" s="3"/>
      <c r="Q69" s="20">
        <f t="shared" si="11"/>
        <v>20.8</v>
      </c>
      <c r="R69" s="20" t="str">
        <f t="shared" si="12"/>
        <v>---</v>
      </c>
      <c r="S69" s="21" t="str">
        <f t="shared" si="13"/>
        <v>---</v>
      </c>
      <c r="T69" s="2" t="str">
        <f t="shared" si="16"/>
        <v>číslo??</v>
      </c>
      <c r="U69" s="2">
        <f t="shared" si="17"/>
        <v>85</v>
      </c>
      <c r="V69" s="61" t="str">
        <f t="shared" si="14"/>
        <v>999</v>
      </c>
      <c r="W69" s="2" t="str">
        <f t="shared" si="15"/>
        <v>999</v>
      </c>
    </row>
    <row r="70" spans="1:23" ht="14.25" hidden="1" customHeight="1" x14ac:dyDescent="0.2">
      <c r="B70" s="28">
        <v>70</v>
      </c>
      <c r="C70" s="27" t="s">
        <v>99</v>
      </c>
      <c r="D70" s="18">
        <v>1992</v>
      </c>
      <c r="E70" s="28" t="s">
        <v>100</v>
      </c>
      <c r="F70" s="29" t="s">
        <v>5</v>
      </c>
      <c r="G70" s="29" t="s">
        <v>5</v>
      </c>
      <c r="H70" s="37" t="s">
        <v>6</v>
      </c>
      <c r="J70" s="16">
        <v>23.59</v>
      </c>
      <c r="K70" s="60" t="s">
        <v>159</v>
      </c>
      <c r="L70" s="21">
        <f t="shared" si="9"/>
        <v>23.59</v>
      </c>
      <c r="M70" s="60" t="s">
        <v>159</v>
      </c>
      <c r="N70" s="60" t="s">
        <v>159</v>
      </c>
      <c r="O70" s="21" t="str">
        <f t="shared" si="10"/>
        <v>---</v>
      </c>
      <c r="P70" s="3"/>
      <c r="Q70" s="20">
        <f t="shared" si="11"/>
        <v>23.59</v>
      </c>
      <c r="R70" s="20" t="str">
        <f t="shared" si="12"/>
        <v>---</v>
      </c>
      <c r="S70" s="21" t="str">
        <f t="shared" si="13"/>
        <v>---</v>
      </c>
      <c r="T70" s="2" t="str">
        <f t="shared" si="16"/>
        <v>číslo??</v>
      </c>
      <c r="U70" s="2">
        <f t="shared" si="17"/>
        <v>99</v>
      </c>
      <c r="V70" s="61" t="str">
        <f t="shared" si="14"/>
        <v>999</v>
      </c>
      <c r="W70" s="2" t="str">
        <f t="shared" si="15"/>
        <v>999</v>
      </c>
    </row>
    <row r="71" spans="1:23" ht="14.25" hidden="1" customHeight="1" x14ac:dyDescent="0.2">
      <c r="A71" s="78"/>
      <c r="B71" s="28">
        <v>71</v>
      </c>
      <c r="C71" s="30" t="s">
        <v>103</v>
      </c>
      <c r="D71" s="18">
        <v>1996</v>
      </c>
      <c r="E71" s="28" t="s">
        <v>25</v>
      </c>
      <c r="F71" s="29" t="s">
        <v>5</v>
      </c>
      <c r="G71" s="29" t="s">
        <v>5</v>
      </c>
      <c r="H71" s="37" t="s">
        <v>6</v>
      </c>
      <c r="J71" s="16">
        <v>18.38</v>
      </c>
      <c r="K71" s="16">
        <v>18.53</v>
      </c>
      <c r="L71" s="21">
        <f t="shared" si="9"/>
        <v>18.38</v>
      </c>
      <c r="M71" s="16">
        <v>16.71</v>
      </c>
      <c r="N71" s="60">
        <v>33.1</v>
      </c>
      <c r="O71" s="21">
        <f t="shared" si="10"/>
        <v>16.71</v>
      </c>
      <c r="P71" s="3"/>
      <c r="Q71" s="20">
        <f t="shared" si="11"/>
        <v>18.38</v>
      </c>
      <c r="R71" s="20">
        <f t="shared" si="12"/>
        <v>16.71</v>
      </c>
      <c r="S71" s="21">
        <f t="shared" si="13"/>
        <v>35.090000000000003</v>
      </c>
      <c r="T71" s="2">
        <f t="shared" si="16"/>
        <v>43</v>
      </c>
      <c r="U71" s="2">
        <f t="shared" si="17"/>
        <v>67</v>
      </c>
      <c r="V71" s="61">
        <f t="shared" si="14"/>
        <v>12</v>
      </c>
      <c r="W71" s="2">
        <f t="shared" si="15"/>
        <v>43</v>
      </c>
    </row>
    <row r="72" spans="1:23" ht="14.25" hidden="1" customHeight="1" x14ac:dyDescent="0.2">
      <c r="A72" s="78"/>
      <c r="B72" s="28">
        <v>72</v>
      </c>
      <c r="C72" s="30" t="s">
        <v>71</v>
      </c>
      <c r="D72" s="18">
        <v>1996</v>
      </c>
      <c r="E72" s="28" t="s">
        <v>48</v>
      </c>
      <c r="F72" s="29" t="s">
        <v>5</v>
      </c>
      <c r="G72" s="29" t="s">
        <v>5</v>
      </c>
      <c r="H72" s="37" t="s">
        <v>6</v>
      </c>
      <c r="J72" s="16">
        <v>16.2</v>
      </c>
      <c r="K72" s="16">
        <v>18.829999999999998</v>
      </c>
      <c r="L72" s="21">
        <f t="shared" si="9"/>
        <v>16.2</v>
      </c>
      <c r="M72" s="16">
        <v>19.46</v>
      </c>
      <c r="N72" s="60">
        <v>16.95</v>
      </c>
      <c r="O72" s="21">
        <f t="shared" si="10"/>
        <v>16.95</v>
      </c>
      <c r="P72" s="3"/>
      <c r="Q72" s="20">
        <f t="shared" si="11"/>
        <v>16.2</v>
      </c>
      <c r="R72" s="20">
        <f t="shared" si="12"/>
        <v>16.95</v>
      </c>
      <c r="S72" s="21">
        <f t="shared" si="13"/>
        <v>33.15</v>
      </c>
      <c r="T72" s="2">
        <f t="shared" si="16"/>
        <v>19</v>
      </c>
      <c r="U72" s="2">
        <f t="shared" si="17"/>
        <v>29</v>
      </c>
      <c r="V72" s="61">
        <f t="shared" si="14"/>
        <v>15</v>
      </c>
      <c r="W72" s="2">
        <f t="shared" si="15"/>
        <v>19</v>
      </c>
    </row>
    <row r="73" spans="1:23" ht="14.25" hidden="1" customHeight="1" x14ac:dyDescent="0.2">
      <c r="A73" s="78"/>
      <c r="B73" s="28">
        <v>73</v>
      </c>
      <c r="C73" s="27" t="s">
        <v>129</v>
      </c>
      <c r="D73" s="18">
        <v>1988</v>
      </c>
      <c r="E73" s="28" t="s">
        <v>128</v>
      </c>
      <c r="F73" s="29" t="s">
        <v>5</v>
      </c>
      <c r="G73" s="29" t="s">
        <v>5</v>
      </c>
      <c r="H73" s="37" t="s">
        <v>6</v>
      </c>
      <c r="J73" s="16">
        <v>18.149999999999999</v>
      </c>
      <c r="K73" s="16">
        <v>20.05</v>
      </c>
      <c r="L73" s="21">
        <f t="shared" ref="L73:L88" si="18">IF(AND(ISNUMBER(J73)=FALSE,ISNUMBER(K73)=FALSE),"---",IF(J73&lt;&gt;0,IF(J73&lt;K73,J73,IF(K73&lt;&gt;0,K73,J73)),IF(K73&lt;&gt;0,K73,J73)))</f>
        <v>18.149999999999999</v>
      </c>
      <c r="M73" s="16">
        <v>19.53</v>
      </c>
      <c r="N73" s="60" t="s">
        <v>159</v>
      </c>
      <c r="O73" s="21">
        <f t="shared" ref="O73:O104" si="19">IF(AND(ISNUMBER(M73)=FALSE,ISNUMBER(N73)=FALSE),"---",IF(M73&lt;&gt;0,IF(M73&lt;N73,M73,IF(N73&lt;&gt;0,N73,M73)),IF(N73&lt;&gt;0,N73,M73)))</f>
        <v>19.53</v>
      </c>
      <c r="P73" s="3"/>
      <c r="Q73" s="20">
        <f t="shared" ref="Q73:Q88" si="20">L73</f>
        <v>18.149999999999999</v>
      </c>
      <c r="R73" s="20">
        <f t="shared" ref="R73:R104" si="21">O73</f>
        <v>19.53</v>
      </c>
      <c r="S73" s="21">
        <f t="shared" ref="S73:S104" si="22">IF(AND(L73&lt;&gt;"---",O73&lt;&gt;"---"),L73+O73,"---")</f>
        <v>37.68</v>
      </c>
      <c r="T73" s="2">
        <f t="shared" si="16"/>
        <v>60</v>
      </c>
      <c r="U73" s="2">
        <f t="shared" si="17"/>
        <v>64</v>
      </c>
      <c r="V73" s="61">
        <f t="shared" ref="V73:V97" si="23">IF(R73="---","999",RANK(R73,$R$9:$R$125,1))</f>
        <v>77</v>
      </c>
      <c r="W73" s="2">
        <f t="shared" ref="W73:W97" si="24">IF(S73="---","999",RANK(S73,$S$9:$S$125,1))</f>
        <v>60</v>
      </c>
    </row>
    <row r="74" spans="1:23" ht="14.25" hidden="1" customHeight="1" x14ac:dyDescent="0.2">
      <c r="A74" s="78"/>
      <c r="B74" s="28">
        <v>74</v>
      </c>
      <c r="C74" s="30" t="s">
        <v>106</v>
      </c>
      <c r="D74" s="18">
        <v>1985</v>
      </c>
      <c r="E74" s="28" t="s">
        <v>107</v>
      </c>
      <c r="F74" s="29" t="s">
        <v>5</v>
      </c>
      <c r="G74" s="29" t="s">
        <v>5</v>
      </c>
      <c r="H74" s="37" t="s">
        <v>6</v>
      </c>
      <c r="J74" s="16">
        <v>17.489999999999998</v>
      </c>
      <c r="K74" s="16">
        <v>17.850000000000001</v>
      </c>
      <c r="L74" s="21">
        <f t="shared" si="18"/>
        <v>17.489999999999998</v>
      </c>
      <c r="M74" s="16">
        <v>19.29</v>
      </c>
      <c r="N74" s="60" t="s">
        <v>159</v>
      </c>
      <c r="O74" s="21">
        <f t="shared" si="19"/>
        <v>19.29</v>
      </c>
      <c r="P74" s="3"/>
      <c r="Q74" s="20">
        <f t="shared" si="20"/>
        <v>17.489999999999998</v>
      </c>
      <c r="R74" s="20">
        <f t="shared" si="21"/>
        <v>19.29</v>
      </c>
      <c r="S74" s="21">
        <f t="shared" si="22"/>
        <v>36.78</v>
      </c>
      <c r="T74" s="2">
        <f t="shared" ref="T74:T97" si="25">IF(S74="---","číslo??",RANK(S74,$S$9:$S$123,1))</f>
        <v>53</v>
      </c>
      <c r="U74" s="2">
        <f t="shared" ref="U74:U105" si="26">IF(Q74="---","číslo??",RANK(Q74,$Q$9:$Q$123,1))</f>
        <v>55</v>
      </c>
      <c r="V74" s="61">
        <f t="shared" si="23"/>
        <v>72</v>
      </c>
      <c r="W74" s="2">
        <f t="shared" si="24"/>
        <v>53</v>
      </c>
    </row>
    <row r="75" spans="1:23" ht="14.25" hidden="1" customHeight="1" x14ac:dyDescent="0.2">
      <c r="A75" s="78"/>
      <c r="B75" s="28">
        <v>76</v>
      </c>
      <c r="C75" s="27" t="s">
        <v>117</v>
      </c>
      <c r="D75" s="18">
        <v>1984</v>
      </c>
      <c r="E75" s="28" t="s">
        <v>17</v>
      </c>
      <c r="F75" s="29" t="s">
        <v>5</v>
      </c>
      <c r="G75" s="29" t="s">
        <v>5</v>
      </c>
      <c r="H75" s="37" t="s">
        <v>6</v>
      </c>
      <c r="J75" s="16">
        <v>21.66</v>
      </c>
      <c r="K75" s="16">
        <v>20.12</v>
      </c>
      <c r="L75" s="21">
        <f t="shared" si="18"/>
        <v>20.12</v>
      </c>
      <c r="M75" s="60" t="s">
        <v>159</v>
      </c>
      <c r="N75" s="60" t="s">
        <v>159</v>
      </c>
      <c r="O75" s="21" t="str">
        <f t="shared" si="19"/>
        <v>---</v>
      </c>
      <c r="P75" s="3"/>
      <c r="Q75" s="20">
        <f t="shared" si="20"/>
        <v>20.12</v>
      </c>
      <c r="R75" s="20" t="str">
        <f t="shared" si="21"/>
        <v>---</v>
      </c>
      <c r="S75" s="21" t="str">
        <f t="shared" si="22"/>
        <v>---</v>
      </c>
      <c r="T75" s="2" t="str">
        <f t="shared" si="25"/>
        <v>číslo??</v>
      </c>
      <c r="U75" s="2">
        <f t="shared" si="26"/>
        <v>81</v>
      </c>
      <c r="V75" s="61" t="str">
        <f t="shared" si="23"/>
        <v>999</v>
      </c>
      <c r="W75" s="2" t="str">
        <f t="shared" si="24"/>
        <v>999</v>
      </c>
    </row>
    <row r="76" spans="1:23" ht="14.25" hidden="1" customHeight="1" x14ac:dyDescent="0.2">
      <c r="A76" s="78"/>
      <c r="B76" s="28">
        <v>77</v>
      </c>
      <c r="C76" s="30" t="s">
        <v>56</v>
      </c>
      <c r="D76" s="18">
        <v>1993</v>
      </c>
      <c r="E76" s="28" t="s">
        <v>135</v>
      </c>
      <c r="F76" s="29" t="s">
        <v>5</v>
      </c>
      <c r="G76" s="29" t="s">
        <v>5</v>
      </c>
      <c r="H76" s="37" t="s">
        <v>6</v>
      </c>
      <c r="J76" s="16">
        <v>31.51</v>
      </c>
      <c r="K76" s="16">
        <v>32.520000000000003</v>
      </c>
      <c r="L76" s="21">
        <f t="shared" si="18"/>
        <v>31.51</v>
      </c>
      <c r="M76" s="60">
        <v>20.77</v>
      </c>
      <c r="N76" s="60">
        <v>21.98</v>
      </c>
      <c r="O76" s="21">
        <f t="shared" si="19"/>
        <v>20.77</v>
      </c>
      <c r="P76" s="3"/>
      <c r="Q76" s="20">
        <f t="shared" si="20"/>
        <v>31.51</v>
      </c>
      <c r="R76" s="20">
        <f t="shared" si="21"/>
        <v>20.77</v>
      </c>
      <c r="S76" s="21">
        <f t="shared" si="22"/>
        <v>52.28</v>
      </c>
      <c r="T76" s="2">
        <f t="shared" si="25"/>
        <v>86</v>
      </c>
      <c r="U76" s="2">
        <f t="shared" si="26"/>
        <v>103</v>
      </c>
      <c r="V76" s="61">
        <f t="shared" si="23"/>
        <v>84</v>
      </c>
      <c r="W76" s="2">
        <f t="shared" si="24"/>
        <v>86</v>
      </c>
    </row>
    <row r="77" spans="1:23" ht="14.25" hidden="1" customHeight="1" x14ac:dyDescent="0.2">
      <c r="A77" s="78"/>
      <c r="B77" s="28">
        <v>78</v>
      </c>
      <c r="C77" s="30" t="s">
        <v>31</v>
      </c>
      <c r="D77" s="18">
        <v>1988</v>
      </c>
      <c r="E77" s="28" t="s">
        <v>125</v>
      </c>
      <c r="F77" s="29" t="s">
        <v>5</v>
      </c>
      <c r="G77" s="29" t="s">
        <v>5</v>
      </c>
      <c r="H77" s="37" t="s">
        <v>6</v>
      </c>
      <c r="J77" s="16">
        <v>16.850000000000001</v>
      </c>
      <c r="K77" s="16">
        <v>15.38</v>
      </c>
      <c r="L77" s="21">
        <f t="shared" si="18"/>
        <v>15.38</v>
      </c>
      <c r="M77" s="16">
        <v>17.34</v>
      </c>
      <c r="N77" s="60" t="s">
        <v>159</v>
      </c>
      <c r="O77" s="21">
        <f t="shared" si="19"/>
        <v>17.34</v>
      </c>
      <c r="P77" s="3"/>
      <c r="Q77" s="20">
        <f t="shared" si="20"/>
        <v>15.38</v>
      </c>
      <c r="R77" s="20">
        <f t="shared" si="21"/>
        <v>17.34</v>
      </c>
      <c r="S77" s="21">
        <f t="shared" si="22"/>
        <v>32.72</v>
      </c>
      <c r="T77" s="2">
        <f t="shared" si="25"/>
        <v>15</v>
      </c>
      <c r="U77" s="2">
        <f t="shared" si="26"/>
        <v>13</v>
      </c>
      <c r="V77" s="61">
        <f t="shared" si="23"/>
        <v>26</v>
      </c>
      <c r="W77" s="2">
        <f t="shared" si="24"/>
        <v>15</v>
      </c>
    </row>
    <row r="78" spans="1:23" ht="14.25" hidden="1" customHeight="1" x14ac:dyDescent="0.2">
      <c r="B78" s="28">
        <v>81</v>
      </c>
      <c r="C78" s="30" t="s">
        <v>69</v>
      </c>
      <c r="D78" s="18">
        <v>1989</v>
      </c>
      <c r="E78" s="28" t="s">
        <v>128</v>
      </c>
      <c r="F78" s="29" t="s">
        <v>5</v>
      </c>
      <c r="G78" s="29" t="s">
        <v>5</v>
      </c>
      <c r="H78" s="37" t="s">
        <v>6</v>
      </c>
      <c r="J78" s="16">
        <v>21.39</v>
      </c>
      <c r="K78" s="16">
        <v>24.01</v>
      </c>
      <c r="L78" s="21">
        <f t="shared" si="18"/>
        <v>21.39</v>
      </c>
      <c r="M78" s="16">
        <v>20.9</v>
      </c>
      <c r="N78" s="16">
        <v>21.21</v>
      </c>
      <c r="O78" s="21">
        <f t="shared" si="19"/>
        <v>20.9</v>
      </c>
      <c r="P78" s="3"/>
      <c r="Q78" s="20">
        <f t="shared" si="20"/>
        <v>21.39</v>
      </c>
      <c r="R78" s="20">
        <f t="shared" si="21"/>
        <v>20.9</v>
      </c>
      <c r="S78" s="21">
        <f t="shared" si="22"/>
        <v>42.29</v>
      </c>
      <c r="T78" s="2">
        <f t="shared" si="25"/>
        <v>78</v>
      </c>
      <c r="U78" s="2">
        <f t="shared" si="26"/>
        <v>92</v>
      </c>
      <c r="V78" s="61">
        <f t="shared" si="23"/>
        <v>85</v>
      </c>
      <c r="W78" s="2">
        <f t="shared" si="24"/>
        <v>78</v>
      </c>
    </row>
    <row r="79" spans="1:23" ht="14.25" hidden="1" customHeight="1" x14ac:dyDescent="0.2">
      <c r="A79" s="78"/>
      <c r="B79" s="28">
        <v>82</v>
      </c>
      <c r="C79" s="27" t="s">
        <v>26</v>
      </c>
      <c r="D79" s="18">
        <v>1991</v>
      </c>
      <c r="E79" s="28" t="s">
        <v>25</v>
      </c>
      <c r="F79" s="29" t="s">
        <v>5</v>
      </c>
      <c r="G79" s="29" t="s">
        <v>6</v>
      </c>
      <c r="H79" s="37" t="s">
        <v>6</v>
      </c>
      <c r="J79" s="16">
        <v>20.45</v>
      </c>
      <c r="K79" s="16">
        <v>23.43</v>
      </c>
      <c r="L79" s="21">
        <f t="shared" si="18"/>
        <v>20.45</v>
      </c>
      <c r="M79" s="16"/>
      <c r="N79" s="16"/>
      <c r="O79" s="21" t="str">
        <f t="shared" si="19"/>
        <v>---</v>
      </c>
      <c r="P79" s="3"/>
      <c r="Q79" s="20">
        <f t="shared" si="20"/>
        <v>20.45</v>
      </c>
      <c r="R79" s="20" t="str">
        <f t="shared" si="21"/>
        <v>---</v>
      </c>
      <c r="S79" s="21" t="str">
        <f t="shared" si="22"/>
        <v>---</v>
      </c>
      <c r="T79" s="2" t="str">
        <f t="shared" si="25"/>
        <v>číslo??</v>
      </c>
      <c r="U79" s="2">
        <f t="shared" si="26"/>
        <v>83</v>
      </c>
      <c r="V79" s="61" t="str">
        <f t="shared" si="23"/>
        <v>999</v>
      </c>
      <c r="W79" s="2" t="str">
        <f t="shared" si="24"/>
        <v>999</v>
      </c>
    </row>
    <row r="80" spans="1:23" ht="14.25" hidden="1" customHeight="1" x14ac:dyDescent="0.2">
      <c r="B80" s="28">
        <v>85</v>
      </c>
      <c r="C80" s="30" t="s">
        <v>123</v>
      </c>
      <c r="D80" s="18">
        <v>1994</v>
      </c>
      <c r="E80" s="28" t="s">
        <v>121</v>
      </c>
      <c r="F80" s="29" t="s">
        <v>5</v>
      </c>
      <c r="G80" s="29" t="s">
        <v>5</v>
      </c>
      <c r="H80" s="37" t="s">
        <v>6</v>
      </c>
      <c r="J80" s="16">
        <v>19.579999999999998</v>
      </c>
      <c r="K80" s="16">
        <v>22.02</v>
      </c>
      <c r="L80" s="21">
        <f t="shared" si="18"/>
        <v>19.579999999999998</v>
      </c>
      <c r="M80" s="16">
        <v>17.45</v>
      </c>
      <c r="N80" s="60" t="s">
        <v>159</v>
      </c>
      <c r="O80" s="21">
        <f t="shared" si="19"/>
        <v>17.45</v>
      </c>
      <c r="P80" s="3"/>
      <c r="Q80" s="20">
        <f t="shared" si="20"/>
        <v>19.579999999999998</v>
      </c>
      <c r="R80" s="20">
        <f t="shared" si="21"/>
        <v>17.45</v>
      </c>
      <c r="S80" s="21">
        <f t="shared" si="22"/>
        <v>37.03</v>
      </c>
      <c r="T80" s="2">
        <f t="shared" si="25"/>
        <v>55</v>
      </c>
      <c r="U80" s="2">
        <f t="shared" si="26"/>
        <v>76</v>
      </c>
      <c r="V80" s="61">
        <f t="shared" si="23"/>
        <v>30</v>
      </c>
      <c r="W80" s="2">
        <f t="shared" si="24"/>
        <v>55</v>
      </c>
    </row>
    <row r="81" spans="1:23" ht="14.25" hidden="1" customHeight="1" x14ac:dyDescent="0.2">
      <c r="B81" s="28">
        <v>86</v>
      </c>
      <c r="C81" s="30" t="s">
        <v>90</v>
      </c>
      <c r="D81" s="30">
        <v>1990</v>
      </c>
      <c r="E81" s="28" t="s">
        <v>88</v>
      </c>
      <c r="F81" s="29" t="s">
        <v>5</v>
      </c>
      <c r="G81" s="29" t="s">
        <v>5</v>
      </c>
      <c r="H81" s="37" t="s">
        <v>6</v>
      </c>
      <c r="J81" s="16">
        <v>25.86</v>
      </c>
      <c r="K81" s="16">
        <v>25.8</v>
      </c>
      <c r="L81" s="21">
        <f t="shared" si="18"/>
        <v>25.8</v>
      </c>
      <c r="M81" s="60" t="s">
        <v>159</v>
      </c>
      <c r="N81" s="60" t="s">
        <v>159</v>
      </c>
      <c r="O81" s="21" t="str">
        <f t="shared" si="19"/>
        <v>---</v>
      </c>
      <c r="P81" s="3"/>
      <c r="Q81" s="20">
        <f t="shared" si="20"/>
        <v>25.8</v>
      </c>
      <c r="R81" s="20" t="str">
        <f t="shared" si="21"/>
        <v>---</v>
      </c>
      <c r="S81" s="21" t="str">
        <f t="shared" si="22"/>
        <v>---</v>
      </c>
      <c r="T81" s="2" t="str">
        <f t="shared" si="25"/>
        <v>číslo??</v>
      </c>
      <c r="U81" s="2">
        <f t="shared" si="26"/>
        <v>100</v>
      </c>
      <c r="V81" s="61" t="str">
        <f t="shared" si="23"/>
        <v>999</v>
      </c>
      <c r="W81" s="2" t="str">
        <f t="shared" si="24"/>
        <v>999</v>
      </c>
    </row>
    <row r="82" spans="1:23" ht="14.25" customHeight="1" x14ac:dyDescent="0.2">
      <c r="A82" s="78"/>
      <c r="B82" s="28">
        <v>87</v>
      </c>
      <c r="C82" s="27" t="s">
        <v>79</v>
      </c>
      <c r="D82" s="18">
        <v>1965</v>
      </c>
      <c r="E82" s="28" t="s">
        <v>45</v>
      </c>
      <c r="F82" s="29" t="s">
        <v>5</v>
      </c>
      <c r="G82" s="29" t="s">
        <v>6</v>
      </c>
      <c r="H82" s="37" t="s">
        <v>5</v>
      </c>
      <c r="J82" s="16">
        <v>29.48</v>
      </c>
      <c r="K82" s="16">
        <v>31.42</v>
      </c>
      <c r="L82" s="21">
        <f t="shared" si="18"/>
        <v>29.48</v>
      </c>
      <c r="M82" s="16"/>
      <c r="N82" s="16"/>
      <c r="O82" s="21" t="str">
        <f t="shared" si="19"/>
        <v>---</v>
      </c>
      <c r="P82" s="3"/>
      <c r="Q82" s="20">
        <f t="shared" si="20"/>
        <v>29.48</v>
      </c>
      <c r="R82" s="20" t="str">
        <f t="shared" si="21"/>
        <v>---</v>
      </c>
      <c r="S82" s="21" t="str">
        <f t="shared" si="22"/>
        <v>---</v>
      </c>
      <c r="T82" s="2" t="str">
        <f t="shared" si="25"/>
        <v>číslo??</v>
      </c>
      <c r="U82" s="2">
        <f t="shared" si="26"/>
        <v>101</v>
      </c>
      <c r="V82" s="61" t="str">
        <f t="shared" si="23"/>
        <v>999</v>
      </c>
      <c r="W82" s="2" t="str">
        <f t="shared" si="24"/>
        <v>999</v>
      </c>
    </row>
    <row r="83" spans="1:23" ht="13.5" hidden="1" customHeight="1" x14ac:dyDescent="0.2">
      <c r="A83" s="78"/>
      <c r="B83" s="28">
        <v>88</v>
      </c>
      <c r="C83" s="27" t="s">
        <v>112</v>
      </c>
      <c r="D83" s="18">
        <v>1998</v>
      </c>
      <c r="E83" s="28" t="s">
        <v>110</v>
      </c>
      <c r="F83" s="29" t="s">
        <v>6</v>
      </c>
      <c r="G83" s="29" t="s">
        <v>5</v>
      </c>
      <c r="H83" s="37" t="s">
        <v>6</v>
      </c>
      <c r="J83" s="16"/>
      <c r="K83" s="16"/>
      <c r="L83" s="21" t="str">
        <f t="shared" si="18"/>
        <v>---</v>
      </c>
      <c r="M83" s="16">
        <v>24.89</v>
      </c>
      <c r="N83" s="60" t="s">
        <v>159</v>
      </c>
      <c r="O83" s="21">
        <f t="shared" si="19"/>
        <v>24.89</v>
      </c>
      <c r="P83" s="3"/>
      <c r="Q83" s="20" t="str">
        <f t="shared" si="20"/>
        <v>---</v>
      </c>
      <c r="R83" s="20">
        <f t="shared" si="21"/>
        <v>24.89</v>
      </c>
      <c r="S83" s="21" t="str">
        <f t="shared" si="22"/>
        <v>---</v>
      </c>
      <c r="T83" s="2" t="str">
        <f t="shared" si="25"/>
        <v>číslo??</v>
      </c>
      <c r="U83" s="2" t="str">
        <f t="shared" si="26"/>
        <v>číslo??</v>
      </c>
      <c r="V83" s="61">
        <f t="shared" si="23"/>
        <v>93</v>
      </c>
      <c r="W83" s="2" t="str">
        <f t="shared" si="24"/>
        <v>999</v>
      </c>
    </row>
    <row r="84" spans="1:23" ht="14.25" hidden="1" customHeight="1" x14ac:dyDescent="0.2">
      <c r="B84" s="28">
        <v>89</v>
      </c>
      <c r="C84" s="27" t="s">
        <v>66</v>
      </c>
      <c r="D84" s="18">
        <v>1988</v>
      </c>
      <c r="E84" s="28" t="s">
        <v>49</v>
      </c>
      <c r="F84" s="29" t="s">
        <v>5</v>
      </c>
      <c r="G84" s="29" t="s">
        <v>5</v>
      </c>
      <c r="H84" s="37" t="s">
        <v>6</v>
      </c>
      <c r="J84" s="16">
        <v>19.96</v>
      </c>
      <c r="K84" s="16">
        <v>25.29</v>
      </c>
      <c r="L84" s="21">
        <f t="shared" si="18"/>
        <v>19.96</v>
      </c>
      <c r="M84" s="16">
        <v>19.05</v>
      </c>
      <c r="N84" s="16">
        <v>19.03</v>
      </c>
      <c r="O84" s="21">
        <f t="shared" si="19"/>
        <v>19.03</v>
      </c>
      <c r="P84" s="3"/>
      <c r="Q84" s="20">
        <f t="shared" si="20"/>
        <v>19.96</v>
      </c>
      <c r="R84" s="20">
        <f t="shared" si="21"/>
        <v>19.03</v>
      </c>
      <c r="S84" s="21">
        <f t="shared" si="22"/>
        <v>38.99</v>
      </c>
      <c r="T84" s="2">
        <f t="shared" si="25"/>
        <v>67</v>
      </c>
      <c r="U84" s="2">
        <f t="shared" si="26"/>
        <v>79</v>
      </c>
      <c r="V84" s="61">
        <f t="shared" si="23"/>
        <v>69</v>
      </c>
      <c r="W84" s="2">
        <f t="shared" si="24"/>
        <v>67</v>
      </c>
    </row>
    <row r="85" spans="1:23" ht="14.25" hidden="1" customHeight="1" x14ac:dyDescent="0.2">
      <c r="A85" s="78"/>
      <c r="B85" s="28">
        <v>90</v>
      </c>
      <c r="C85" s="27" t="s">
        <v>137</v>
      </c>
      <c r="D85" s="18">
        <v>1990</v>
      </c>
      <c r="E85" s="28" t="s">
        <v>135</v>
      </c>
      <c r="F85" s="29" t="s">
        <v>5</v>
      </c>
      <c r="G85" s="29" t="s">
        <v>5</v>
      </c>
      <c r="H85" s="37" t="s">
        <v>6</v>
      </c>
      <c r="J85" s="16">
        <v>22.12</v>
      </c>
      <c r="K85" s="16">
        <v>25.82</v>
      </c>
      <c r="L85" s="21">
        <f t="shared" si="18"/>
        <v>22.12</v>
      </c>
      <c r="M85" s="16">
        <v>19.12</v>
      </c>
      <c r="N85" s="60" t="s">
        <v>159</v>
      </c>
      <c r="O85" s="21">
        <f t="shared" si="19"/>
        <v>19.12</v>
      </c>
      <c r="P85" s="3"/>
      <c r="Q85" s="20">
        <f t="shared" si="20"/>
        <v>22.12</v>
      </c>
      <c r="R85" s="20">
        <f t="shared" si="21"/>
        <v>19.12</v>
      </c>
      <c r="S85" s="21">
        <f t="shared" si="22"/>
        <v>41.24</v>
      </c>
      <c r="T85" s="2">
        <f t="shared" si="25"/>
        <v>75</v>
      </c>
      <c r="U85" s="2">
        <f t="shared" si="26"/>
        <v>96</v>
      </c>
      <c r="V85" s="61">
        <f t="shared" si="23"/>
        <v>70</v>
      </c>
      <c r="W85" s="2">
        <f t="shared" si="24"/>
        <v>75</v>
      </c>
    </row>
    <row r="86" spans="1:23" ht="14.25" hidden="1" customHeight="1" x14ac:dyDescent="0.2">
      <c r="A86" s="78"/>
      <c r="B86" s="28">
        <v>91</v>
      </c>
      <c r="C86" s="27" t="s">
        <v>34</v>
      </c>
      <c r="D86" s="18">
        <v>1983</v>
      </c>
      <c r="E86" s="28" t="s">
        <v>33</v>
      </c>
      <c r="F86" s="29" t="s">
        <v>5</v>
      </c>
      <c r="G86" s="29" t="s">
        <v>5</v>
      </c>
      <c r="H86" s="37" t="s">
        <v>6</v>
      </c>
      <c r="J86" s="16">
        <v>20.46</v>
      </c>
      <c r="K86" s="16">
        <v>16.87</v>
      </c>
      <c r="L86" s="21">
        <f t="shared" si="18"/>
        <v>16.87</v>
      </c>
      <c r="M86" s="60" t="s">
        <v>159</v>
      </c>
      <c r="N86" s="60" t="s">
        <v>159</v>
      </c>
      <c r="O86" s="21" t="str">
        <f t="shared" si="19"/>
        <v>---</v>
      </c>
      <c r="P86" s="3"/>
      <c r="Q86" s="20">
        <f t="shared" si="20"/>
        <v>16.87</v>
      </c>
      <c r="R86" s="20" t="str">
        <f t="shared" si="21"/>
        <v>---</v>
      </c>
      <c r="S86" s="21" t="str">
        <f t="shared" si="22"/>
        <v>---</v>
      </c>
      <c r="T86" s="2" t="str">
        <f t="shared" si="25"/>
        <v>číslo??</v>
      </c>
      <c r="U86" s="2">
        <f t="shared" si="26"/>
        <v>45</v>
      </c>
      <c r="V86" s="61" t="str">
        <f t="shared" si="23"/>
        <v>999</v>
      </c>
      <c r="W86" s="2" t="str">
        <f t="shared" si="24"/>
        <v>999</v>
      </c>
    </row>
    <row r="87" spans="1:23" ht="14.25" hidden="1" customHeight="1" x14ac:dyDescent="0.2">
      <c r="A87" s="78"/>
      <c r="B87" s="28">
        <v>92</v>
      </c>
      <c r="C87" s="27" t="s">
        <v>142</v>
      </c>
      <c r="D87" s="18">
        <v>1985</v>
      </c>
      <c r="E87" s="28" t="s">
        <v>143</v>
      </c>
      <c r="F87" s="29" t="s">
        <v>5</v>
      </c>
      <c r="G87" s="29" t="s">
        <v>5</v>
      </c>
      <c r="H87" s="37" t="s">
        <v>6</v>
      </c>
      <c r="J87" s="16">
        <v>16.12</v>
      </c>
      <c r="K87" s="16">
        <v>17.28</v>
      </c>
      <c r="L87" s="21">
        <f t="shared" si="18"/>
        <v>16.12</v>
      </c>
      <c r="M87" s="16">
        <v>17.350000000000001</v>
      </c>
      <c r="N87" s="16">
        <v>33.950000000000003</v>
      </c>
      <c r="O87" s="21">
        <f t="shared" si="19"/>
        <v>17.350000000000001</v>
      </c>
      <c r="P87" s="3"/>
      <c r="Q87" s="20">
        <f t="shared" si="20"/>
        <v>16.12</v>
      </c>
      <c r="R87" s="20">
        <f t="shared" si="21"/>
        <v>17.350000000000001</v>
      </c>
      <c r="S87" s="21">
        <f t="shared" si="22"/>
        <v>33.47</v>
      </c>
      <c r="T87" s="2">
        <f t="shared" si="25"/>
        <v>21</v>
      </c>
      <c r="U87" s="2">
        <f t="shared" si="26"/>
        <v>27</v>
      </c>
      <c r="V87" s="61">
        <f t="shared" si="23"/>
        <v>27</v>
      </c>
      <c r="W87" s="2">
        <f t="shared" si="24"/>
        <v>21</v>
      </c>
    </row>
    <row r="88" spans="1:23" ht="14.25" hidden="1" customHeight="1" x14ac:dyDescent="0.2">
      <c r="A88" s="78"/>
      <c r="B88" s="28">
        <v>94</v>
      </c>
      <c r="C88" s="27" t="s">
        <v>58</v>
      </c>
      <c r="D88" s="18">
        <v>1990</v>
      </c>
      <c r="E88" s="28" t="s">
        <v>17</v>
      </c>
      <c r="F88" s="29" t="s">
        <v>5</v>
      </c>
      <c r="G88" s="29" t="s">
        <v>5</v>
      </c>
      <c r="H88" s="37" t="s">
        <v>6</v>
      </c>
      <c r="J88" s="16">
        <v>21.55</v>
      </c>
      <c r="K88" s="16">
        <v>27.31</v>
      </c>
      <c r="L88" s="21">
        <f t="shared" si="18"/>
        <v>21.55</v>
      </c>
      <c r="M88" s="60">
        <v>20.05</v>
      </c>
      <c r="N88" s="60" t="s">
        <v>159</v>
      </c>
      <c r="O88" s="21">
        <f t="shared" si="19"/>
        <v>20.05</v>
      </c>
      <c r="P88" s="3"/>
      <c r="Q88" s="20">
        <f t="shared" si="20"/>
        <v>21.55</v>
      </c>
      <c r="R88" s="20">
        <f t="shared" si="21"/>
        <v>20.05</v>
      </c>
      <c r="S88" s="21">
        <f t="shared" si="22"/>
        <v>41.6</v>
      </c>
      <c r="T88" s="2">
        <f t="shared" si="25"/>
        <v>76</v>
      </c>
      <c r="U88" s="2">
        <f t="shared" si="26"/>
        <v>93</v>
      </c>
      <c r="V88" s="61">
        <f t="shared" si="23"/>
        <v>81</v>
      </c>
      <c r="W88" s="2">
        <f t="shared" si="24"/>
        <v>76</v>
      </c>
    </row>
    <row r="89" spans="1:23" ht="12.75" hidden="1" customHeight="1" x14ac:dyDescent="0.2">
      <c r="A89" s="78"/>
      <c r="B89" s="28">
        <v>96</v>
      </c>
      <c r="C89" s="30" t="s">
        <v>109</v>
      </c>
      <c r="D89" s="30">
        <v>1991</v>
      </c>
      <c r="E89" s="28" t="s">
        <v>110</v>
      </c>
      <c r="F89" s="29" t="s">
        <v>6</v>
      </c>
      <c r="G89" s="29" t="s">
        <v>5</v>
      </c>
      <c r="H89" s="37" t="s">
        <v>6</v>
      </c>
      <c r="J89" s="16"/>
      <c r="K89" s="16"/>
      <c r="L89" s="21" t="str">
        <f t="shared" ref="L89:L90" si="27">IF(AND(ISNUMBER(J89)=FALSE,ISNUMBER(K89)=FALSE),"---",IF(J89&lt;&gt;0,IF(J89&lt;K89,J89,IF(K89&lt;&gt;0,K89,J89)),IF(K89&lt;&gt;0,K89,J89)))</f>
        <v>---</v>
      </c>
      <c r="M89" s="60" t="s">
        <v>159</v>
      </c>
      <c r="N89" s="16">
        <v>18.850000000000001</v>
      </c>
      <c r="O89" s="21">
        <f t="shared" si="19"/>
        <v>18.850000000000001</v>
      </c>
      <c r="P89" s="3"/>
      <c r="Q89" s="20"/>
      <c r="R89" s="20">
        <f t="shared" si="21"/>
        <v>18.850000000000001</v>
      </c>
      <c r="S89" s="21" t="str">
        <f t="shared" si="22"/>
        <v>---</v>
      </c>
      <c r="T89" s="2" t="str">
        <f t="shared" si="25"/>
        <v>číslo??</v>
      </c>
      <c r="U89" s="2" t="e">
        <f t="shared" si="26"/>
        <v>#N/A</v>
      </c>
      <c r="V89" s="61">
        <f t="shared" si="23"/>
        <v>66</v>
      </c>
      <c r="W89" s="2" t="str">
        <f t="shared" si="24"/>
        <v>999</v>
      </c>
    </row>
    <row r="90" spans="1:23" ht="27.75" hidden="1" customHeight="1" x14ac:dyDescent="0.2">
      <c r="A90" s="78"/>
      <c r="B90" s="28">
        <v>97</v>
      </c>
      <c r="C90" s="30" t="s">
        <v>124</v>
      </c>
      <c r="D90" s="30">
        <v>1993</v>
      </c>
      <c r="E90" s="28" t="s">
        <v>121</v>
      </c>
      <c r="F90" s="29" t="s">
        <v>5</v>
      </c>
      <c r="G90" s="29" t="s">
        <v>5</v>
      </c>
      <c r="H90" s="37" t="s">
        <v>6</v>
      </c>
      <c r="J90" s="60" t="s">
        <v>159</v>
      </c>
      <c r="K90" s="16">
        <v>19.2</v>
      </c>
      <c r="L90" s="21">
        <f t="shared" si="27"/>
        <v>19.2</v>
      </c>
      <c r="M90" s="60" t="s">
        <v>159</v>
      </c>
      <c r="N90" s="60" t="s">
        <v>159</v>
      </c>
      <c r="O90" s="21" t="str">
        <f t="shared" si="19"/>
        <v>---</v>
      </c>
      <c r="P90" s="3"/>
      <c r="Q90" s="20">
        <f t="shared" ref="Q90:Q121" si="28">L90</f>
        <v>19.2</v>
      </c>
      <c r="R90" s="20" t="str">
        <f t="shared" si="21"/>
        <v>---</v>
      </c>
      <c r="S90" s="21" t="str">
        <f t="shared" si="22"/>
        <v>---</v>
      </c>
      <c r="T90" s="2" t="str">
        <f t="shared" si="25"/>
        <v>číslo??</v>
      </c>
      <c r="U90" s="2">
        <f t="shared" si="26"/>
        <v>71</v>
      </c>
      <c r="V90" s="61" t="str">
        <f t="shared" si="23"/>
        <v>999</v>
      </c>
      <c r="W90" s="2" t="str">
        <f t="shared" si="24"/>
        <v>999</v>
      </c>
    </row>
    <row r="91" spans="1:23" ht="12" hidden="1" customHeight="1" x14ac:dyDescent="0.2">
      <c r="B91" s="28">
        <v>100</v>
      </c>
      <c r="C91" s="27" t="s">
        <v>116</v>
      </c>
      <c r="D91" s="18">
        <v>1996</v>
      </c>
      <c r="E91" s="35" t="s">
        <v>48</v>
      </c>
      <c r="F91" s="29" t="s">
        <v>6</v>
      </c>
      <c r="G91" s="29" t="s">
        <v>5</v>
      </c>
      <c r="H91" s="37" t="s">
        <v>6</v>
      </c>
      <c r="J91" s="16"/>
      <c r="K91" s="16"/>
      <c r="L91" s="21" t="str">
        <f t="shared" ref="L91:L122" si="29">IF(AND(ISNUMBER(J91)=FALSE,ISNUMBER(K91)=FALSE),"---",IF(J91&lt;&gt;0,IF(J91&lt;K91,J91,IF(K91&lt;&gt;0,K91,J91)),IF(K91&lt;&gt;0,K91,J91)))</f>
        <v>---</v>
      </c>
      <c r="M91" s="16">
        <v>18.11</v>
      </c>
      <c r="N91" s="16">
        <v>17.64</v>
      </c>
      <c r="O91" s="21">
        <f t="shared" si="19"/>
        <v>17.64</v>
      </c>
      <c r="P91" s="3"/>
      <c r="Q91" s="20" t="str">
        <f t="shared" si="28"/>
        <v>---</v>
      </c>
      <c r="R91" s="20">
        <f t="shared" si="21"/>
        <v>17.64</v>
      </c>
      <c r="S91" s="21" t="str">
        <f t="shared" si="22"/>
        <v>---</v>
      </c>
      <c r="T91" s="2" t="str">
        <f t="shared" si="25"/>
        <v>číslo??</v>
      </c>
      <c r="U91" s="2" t="str">
        <f t="shared" si="26"/>
        <v>číslo??</v>
      </c>
      <c r="V91" s="61">
        <f t="shared" si="23"/>
        <v>37</v>
      </c>
      <c r="W91" s="2" t="str">
        <f t="shared" si="24"/>
        <v>999</v>
      </c>
    </row>
    <row r="92" spans="1:23" ht="14.25" hidden="1" customHeight="1" x14ac:dyDescent="0.2">
      <c r="A92" s="78"/>
      <c r="B92" s="28">
        <v>101</v>
      </c>
      <c r="C92" s="30" t="s">
        <v>130</v>
      </c>
      <c r="D92" s="30">
        <v>1993</v>
      </c>
      <c r="E92" s="28" t="s">
        <v>128</v>
      </c>
      <c r="F92" s="29" t="s">
        <v>5</v>
      </c>
      <c r="G92" s="29" t="s">
        <v>5</v>
      </c>
      <c r="H92" s="37" t="s">
        <v>6</v>
      </c>
      <c r="J92" s="60" t="s">
        <v>159</v>
      </c>
      <c r="K92" s="60" t="s">
        <v>159</v>
      </c>
      <c r="L92" s="21" t="str">
        <f t="shared" si="29"/>
        <v>---</v>
      </c>
      <c r="M92" s="60" t="s">
        <v>159</v>
      </c>
      <c r="N92" s="60" t="s">
        <v>159</v>
      </c>
      <c r="O92" s="21" t="str">
        <f t="shared" si="19"/>
        <v>---</v>
      </c>
      <c r="P92" s="3"/>
      <c r="Q92" s="20" t="str">
        <f t="shared" si="28"/>
        <v>---</v>
      </c>
      <c r="R92" s="20" t="str">
        <f t="shared" si="21"/>
        <v>---</v>
      </c>
      <c r="S92" s="21" t="str">
        <f t="shared" si="22"/>
        <v>---</v>
      </c>
      <c r="T92" s="2" t="str">
        <f t="shared" si="25"/>
        <v>číslo??</v>
      </c>
      <c r="U92" s="2" t="str">
        <f t="shared" si="26"/>
        <v>číslo??</v>
      </c>
      <c r="V92" s="61" t="str">
        <f t="shared" si="23"/>
        <v>999</v>
      </c>
      <c r="W92" s="2" t="str">
        <f t="shared" si="24"/>
        <v>999</v>
      </c>
    </row>
    <row r="93" spans="1:23" ht="14.25" hidden="1" customHeight="1" x14ac:dyDescent="0.2">
      <c r="B93" s="28">
        <v>102</v>
      </c>
      <c r="C93" s="27" t="s">
        <v>80</v>
      </c>
      <c r="D93" s="18">
        <v>1987</v>
      </c>
      <c r="E93" s="28" t="s">
        <v>145</v>
      </c>
      <c r="F93" s="29" t="s">
        <v>5</v>
      </c>
      <c r="G93" s="29" t="s">
        <v>5</v>
      </c>
      <c r="H93" s="37" t="s">
        <v>6</v>
      </c>
      <c r="J93" s="16">
        <v>20.7</v>
      </c>
      <c r="K93" s="16">
        <v>21.25</v>
      </c>
      <c r="L93" s="21">
        <f t="shared" si="29"/>
        <v>20.7</v>
      </c>
      <c r="M93" s="16">
        <v>19.34</v>
      </c>
      <c r="N93" s="60" t="s">
        <v>159</v>
      </c>
      <c r="O93" s="21">
        <f t="shared" si="19"/>
        <v>19.34</v>
      </c>
      <c r="P93" s="3"/>
      <c r="Q93" s="20">
        <f t="shared" si="28"/>
        <v>20.7</v>
      </c>
      <c r="R93" s="20">
        <f t="shared" si="21"/>
        <v>19.34</v>
      </c>
      <c r="S93" s="21">
        <f t="shared" si="22"/>
        <v>40.04</v>
      </c>
      <c r="T93" s="2">
        <f t="shared" si="25"/>
        <v>72</v>
      </c>
      <c r="U93" s="2">
        <f t="shared" si="26"/>
        <v>84</v>
      </c>
      <c r="V93" s="61">
        <f t="shared" si="23"/>
        <v>73</v>
      </c>
      <c r="W93" s="2">
        <f t="shared" si="24"/>
        <v>72</v>
      </c>
    </row>
    <row r="94" spans="1:23" ht="14.25" hidden="1" customHeight="1" x14ac:dyDescent="0.2">
      <c r="A94" s="78"/>
      <c r="B94" s="28">
        <v>104</v>
      </c>
      <c r="C94" s="30" t="s">
        <v>111</v>
      </c>
      <c r="D94" s="30">
        <v>1991</v>
      </c>
      <c r="E94" s="28" t="s">
        <v>110</v>
      </c>
      <c r="F94" s="29" t="s">
        <v>6</v>
      </c>
      <c r="G94" s="29" t="s">
        <v>5</v>
      </c>
      <c r="H94" s="37" t="s">
        <v>6</v>
      </c>
      <c r="J94" s="16"/>
      <c r="K94" s="16"/>
      <c r="L94" s="21" t="str">
        <f t="shared" si="29"/>
        <v>---</v>
      </c>
      <c r="M94" s="16">
        <v>19.47</v>
      </c>
      <c r="N94" s="60" t="s">
        <v>159</v>
      </c>
      <c r="O94" s="21">
        <f t="shared" si="19"/>
        <v>19.47</v>
      </c>
      <c r="P94" s="3"/>
      <c r="Q94" s="20" t="str">
        <f t="shared" si="28"/>
        <v>---</v>
      </c>
      <c r="R94" s="20">
        <f t="shared" si="21"/>
        <v>19.47</v>
      </c>
      <c r="S94" s="21" t="str">
        <f t="shared" si="22"/>
        <v>---</v>
      </c>
      <c r="T94" s="2" t="str">
        <f t="shared" si="25"/>
        <v>číslo??</v>
      </c>
      <c r="U94" s="2" t="str">
        <f t="shared" si="26"/>
        <v>číslo??</v>
      </c>
      <c r="V94" s="61">
        <f t="shared" si="23"/>
        <v>75</v>
      </c>
      <c r="W94" s="2" t="str">
        <f t="shared" si="24"/>
        <v>999</v>
      </c>
    </row>
    <row r="95" spans="1:23" ht="14.25" hidden="1" customHeight="1" x14ac:dyDescent="0.2">
      <c r="A95" s="78"/>
      <c r="B95" s="28">
        <v>105</v>
      </c>
      <c r="C95" s="30" t="s">
        <v>108</v>
      </c>
      <c r="D95" s="30">
        <v>1992</v>
      </c>
      <c r="E95" s="28" t="s">
        <v>107</v>
      </c>
      <c r="F95" s="29" t="s">
        <v>5</v>
      </c>
      <c r="G95" s="29" t="s">
        <v>5</v>
      </c>
      <c r="H95" s="37" t="s">
        <v>6</v>
      </c>
      <c r="J95" s="16">
        <v>21.27</v>
      </c>
      <c r="K95" s="16">
        <v>22.19</v>
      </c>
      <c r="L95" s="21">
        <f t="shared" si="29"/>
        <v>21.27</v>
      </c>
      <c r="M95" s="60">
        <v>19.190000000000001</v>
      </c>
      <c r="N95" s="16">
        <v>26.22</v>
      </c>
      <c r="O95" s="21">
        <f t="shared" si="19"/>
        <v>19.190000000000001</v>
      </c>
      <c r="P95" s="3"/>
      <c r="Q95" s="20">
        <f t="shared" si="28"/>
        <v>21.27</v>
      </c>
      <c r="R95" s="20">
        <f t="shared" si="21"/>
        <v>19.190000000000001</v>
      </c>
      <c r="S95" s="21">
        <f t="shared" si="22"/>
        <v>40.46</v>
      </c>
      <c r="T95" s="2">
        <f t="shared" si="25"/>
        <v>73</v>
      </c>
      <c r="U95" s="2">
        <f t="shared" si="26"/>
        <v>91</v>
      </c>
      <c r="V95" s="61">
        <f t="shared" si="23"/>
        <v>71</v>
      </c>
      <c r="W95" s="2">
        <f t="shared" si="24"/>
        <v>73</v>
      </c>
    </row>
    <row r="96" spans="1:23" ht="14.25" hidden="1" customHeight="1" x14ac:dyDescent="0.2">
      <c r="A96" s="78"/>
      <c r="B96" s="28">
        <v>106</v>
      </c>
      <c r="C96" s="27" t="s">
        <v>24</v>
      </c>
      <c r="D96" s="18">
        <v>1985</v>
      </c>
      <c r="E96" s="28" t="s">
        <v>140</v>
      </c>
      <c r="F96" s="29" t="s">
        <v>5</v>
      </c>
      <c r="G96" s="29" t="s">
        <v>5</v>
      </c>
      <c r="H96" s="37" t="s">
        <v>6</v>
      </c>
      <c r="J96" s="16">
        <v>18.739999999999998</v>
      </c>
      <c r="K96" s="16">
        <v>16.57</v>
      </c>
      <c r="L96" s="21">
        <f t="shared" si="29"/>
        <v>16.57</v>
      </c>
      <c r="M96" s="60">
        <v>17.829999999999998</v>
      </c>
      <c r="N96" s="60">
        <v>18.79</v>
      </c>
      <c r="O96" s="21">
        <f t="shared" si="19"/>
        <v>17.829999999999998</v>
      </c>
      <c r="P96" s="3"/>
      <c r="Q96" s="20">
        <f t="shared" si="28"/>
        <v>16.57</v>
      </c>
      <c r="R96" s="20">
        <f t="shared" si="21"/>
        <v>17.829999999999998</v>
      </c>
      <c r="S96" s="21">
        <f t="shared" si="22"/>
        <v>34.4</v>
      </c>
      <c r="T96" s="2">
        <f t="shared" si="25"/>
        <v>32</v>
      </c>
      <c r="U96" s="2">
        <f t="shared" si="26"/>
        <v>39</v>
      </c>
      <c r="V96" s="61">
        <f t="shared" si="23"/>
        <v>44</v>
      </c>
      <c r="W96" s="2">
        <f t="shared" si="24"/>
        <v>32</v>
      </c>
    </row>
    <row r="97" spans="1:23" ht="14.25" hidden="1" customHeight="1" x14ac:dyDescent="0.2">
      <c r="A97" s="78"/>
      <c r="B97" s="28">
        <v>108</v>
      </c>
      <c r="C97" s="27" t="s">
        <v>81</v>
      </c>
      <c r="D97" s="18">
        <v>1990</v>
      </c>
      <c r="E97" s="28" t="s">
        <v>143</v>
      </c>
      <c r="F97" s="29" t="s">
        <v>5</v>
      </c>
      <c r="G97" s="29" t="s">
        <v>5</v>
      </c>
      <c r="H97" s="37" t="s">
        <v>6</v>
      </c>
      <c r="J97" s="16">
        <v>17.38</v>
      </c>
      <c r="K97" s="16">
        <v>20.62</v>
      </c>
      <c r="L97" s="21">
        <f t="shared" si="29"/>
        <v>17.38</v>
      </c>
      <c r="M97" s="16">
        <v>19.010000000000002</v>
      </c>
      <c r="N97" s="60" t="s">
        <v>159</v>
      </c>
      <c r="O97" s="21">
        <f t="shared" si="19"/>
        <v>19.010000000000002</v>
      </c>
      <c r="P97" s="3"/>
      <c r="Q97" s="20">
        <f t="shared" si="28"/>
        <v>17.38</v>
      </c>
      <c r="R97" s="20">
        <f t="shared" si="21"/>
        <v>19.010000000000002</v>
      </c>
      <c r="S97" s="21">
        <f t="shared" si="22"/>
        <v>36.39</v>
      </c>
      <c r="T97" s="2">
        <f t="shared" si="25"/>
        <v>51</v>
      </c>
      <c r="U97" s="2">
        <f t="shared" si="26"/>
        <v>53</v>
      </c>
      <c r="V97" s="61">
        <f t="shared" si="23"/>
        <v>68</v>
      </c>
      <c r="W97" s="2">
        <f t="shared" si="24"/>
        <v>51</v>
      </c>
    </row>
    <row r="98" spans="1:23" ht="14.25" hidden="1" customHeight="1" x14ac:dyDescent="0.2">
      <c r="B98" s="28">
        <v>109</v>
      </c>
      <c r="C98" s="30" t="s">
        <v>70</v>
      </c>
      <c r="D98" s="30">
        <v>1985</v>
      </c>
      <c r="E98" s="28" t="s">
        <v>128</v>
      </c>
      <c r="F98" s="29" t="s">
        <v>5</v>
      </c>
      <c r="G98" s="29" t="s">
        <v>5</v>
      </c>
      <c r="H98" s="37" t="s">
        <v>6</v>
      </c>
      <c r="J98" s="16">
        <v>19.13</v>
      </c>
      <c r="K98" s="16">
        <v>19.239999999999998</v>
      </c>
      <c r="L98" s="21">
        <f t="shared" si="29"/>
        <v>19.13</v>
      </c>
      <c r="M98" s="60">
        <v>18.63</v>
      </c>
      <c r="N98" s="60" t="s">
        <v>159</v>
      </c>
      <c r="O98" s="21">
        <f t="shared" si="19"/>
        <v>18.63</v>
      </c>
      <c r="P98" s="3"/>
      <c r="Q98" s="20">
        <f t="shared" si="28"/>
        <v>19.13</v>
      </c>
      <c r="R98" s="20">
        <f t="shared" si="21"/>
        <v>18.63</v>
      </c>
      <c r="S98" s="21">
        <f t="shared" si="22"/>
        <v>37.76</v>
      </c>
      <c r="T98" s="72"/>
      <c r="U98" s="2">
        <f t="shared" si="26"/>
        <v>70</v>
      </c>
      <c r="V98" s="2">
        <f>IF(R98="---","číslo??",RANK(R98,$R$9:$R$123,1))</f>
        <v>59</v>
      </c>
    </row>
    <row r="99" spans="1:23" ht="14.25" hidden="1" customHeight="1" x14ac:dyDescent="0.2">
      <c r="A99" s="78"/>
      <c r="B99" s="28">
        <v>110</v>
      </c>
      <c r="C99" s="27" t="s">
        <v>57</v>
      </c>
      <c r="D99" s="18">
        <v>1993</v>
      </c>
      <c r="E99" s="28" t="s">
        <v>135</v>
      </c>
      <c r="F99" s="29" t="s">
        <v>5</v>
      </c>
      <c r="G99" s="29" t="s">
        <v>5</v>
      </c>
      <c r="H99" s="37" t="s">
        <v>6</v>
      </c>
      <c r="J99" s="16">
        <v>37.07</v>
      </c>
      <c r="K99" s="60" t="s">
        <v>159</v>
      </c>
      <c r="L99" s="21">
        <f t="shared" si="29"/>
        <v>37.07</v>
      </c>
      <c r="M99" s="60" t="s">
        <v>159</v>
      </c>
      <c r="N99" s="60" t="s">
        <v>159</v>
      </c>
      <c r="O99" s="21" t="str">
        <f t="shared" si="19"/>
        <v>---</v>
      </c>
      <c r="P99" s="3"/>
      <c r="Q99" s="20">
        <f t="shared" si="28"/>
        <v>37.07</v>
      </c>
      <c r="R99" s="20" t="str">
        <f t="shared" si="21"/>
        <v>---</v>
      </c>
      <c r="S99" s="21" t="str">
        <f t="shared" si="22"/>
        <v>---</v>
      </c>
      <c r="T99" s="72"/>
      <c r="U99" s="2">
        <f t="shared" si="26"/>
        <v>104</v>
      </c>
      <c r="V99" s="2" t="str">
        <f>IF(R99="---","číslo??",RANK(R99,$R$9:$R$123,1))</f>
        <v>číslo??</v>
      </c>
    </row>
    <row r="100" spans="1:23" ht="18.75" hidden="1" customHeight="1" x14ac:dyDescent="0.2">
      <c r="A100" s="78"/>
      <c r="B100" s="28">
        <v>111</v>
      </c>
      <c r="C100" s="27" t="s">
        <v>160</v>
      </c>
      <c r="D100" s="18">
        <v>1993</v>
      </c>
      <c r="E100" s="28" t="s">
        <v>110</v>
      </c>
      <c r="F100" s="29" t="s">
        <v>6</v>
      </c>
      <c r="G100" s="29" t="s">
        <v>5</v>
      </c>
      <c r="H100" s="37" t="s">
        <v>6</v>
      </c>
      <c r="J100" s="16"/>
      <c r="K100" s="16"/>
      <c r="L100" s="21" t="str">
        <f t="shared" si="29"/>
        <v>---</v>
      </c>
      <c r="M100" s="16">
        <v>21.64</v>
      </c>
      <c r="N100" s="60" t="s">
        <v>159</v>
      </c>
      <c r="O100" s="21">
        <f t="shared" si="19"/>
        <v>21.64</v>
      </c>
      <c r="P100" s="3"/>
      <c r="Q100" s="20" t="str">
        <f t="shared" si="28"/>
        <v>---</v>
      </c>
      <c r="R100" s="20">
        <f t="shared" si="21"/>
        <v>21.64</v>
      </c>
      <c r="S100" s="21" t="str">
        <f t="shared" si="22"/>
        <v>---</v>
      </c>
      <c r="T100" s="2" t="str">
        <f>IF(S100="---","číslo??",RANK(S100,$S$9:$S$123,1))</f>
        <v>číslo??</v>
      </c>
      <c r="U100" s="2" t="str">
        <f t="shared" si="26"/>
        <v>číslo??</v>
      </c>
      <c r="V100" s="61">
        <f>IF(R100="---","999",RANK(R100,$R$9:$R$125,1))</f>
        <v>89</v>
      </c>
      <c r="W100" s="2" t="str">
        <f>IF(S100="---","999",RANK(S100,$S$9:$S$125,1))</f>
        <v>999</v>
      </c>
    </row>
    <row r="101" spans="1:23" ht="14.25" hidden="1" customHeight="1" x14ac:dyDescent="0.2">
      <c r="A101" s="78"/>
      <c r="B101" s="28">
        <v>112</v>
      </c>
      <c r="C101" s="30" t="s">
        <v>105</v>
      </c>
      <c r="D101" s="18">
        <v>1996</v>
      </c>
      <c r="E101" s="28" t="s">
        <v>25</v>
      </c>
      <c r="F101" s="29" t="s">
        <v>5</v>
      </c>
      <c r="G101" s="29" t="s">
        <v>5</v>
      </c>
      <c r="H101" s="37" t="s">
        <v>6</v>
      </c>
      <c r="J101" s="16">
        <v>19.43</v>
      </c>
      <c r="K101" s="16">
        <v>17.86</v>
      </c>
      <c r="L101" s="21">
        <f t="shared" si="29"/>
        <v>17.86</v>
      </c>
      <c r="M101" s="60" t="s">
        <v>159</v>
      </c>
      <c r="N101" s="16">
        <v>16.760000000000002</v>
      </c>
      <c r="O101" s="21">
        <f t="shared" si="19"/>
        <v>16.760000000000002</v>
      </c>
      <c r="P101" s="3"/>
      <c r="Q101" s="20">
        <f t="shared" si="28"/>
        <v>17.86</v>
      </c>
      <c r="R101" s="20">
        <f t="shared" si="21"/>
        <v>16.760000000000002</v>
      </c>
      <c r="S101" s="21">
        <f t="shared" si="22"/>
        <v>34.620000000000005</v>
      </c>
      <c r="T101" s="72"/>
      <c r="U101" s="2">
        <f t="shared" si="26"/>
        <v>59</v>
      </c>
      <c r="V101" s="2">
        <f>IF(R101="---","číslo??",RANK(R101,$R$9:$R$123,1))</f>
        <v>13</v>
      </c>
    </row>
    <row r="102" spans="1:23" ht="14.25" hidden="1" customHeight="1" x14ac:dyDescent="0.2">
      <c r="A102" s="78"/>
      <c r="B102" s="28">
        <v>115</v>
      </c>
      <c r="C102" s="30" t="s">
        <v>83</v>
      </c>
      <c r="D102" s="30">
        <v>1991</v>
      </c>
      <c r="E102" s="28" t="s">
        <v>33</v>
      </c>
      <c r="F102" s="29" t="s">
        <v>5</v>
      </c>
      <c r="G102" s="29" t="s">
        <v>5</v>
      </c>
      <c r="H102" s="37" t="s">
        <v>6</v>
      </c>
      <c r="J102" s="16">
        <v>20.88</v>
      </c>
      <c r="K102" s="16">
        <v>24.57</v>
      </c>
      <c r="L102" s="21">
        <f t="shared" si="29"/>
        <v>20.88</v>
      </c>
      <c r="M102" s="16">
        <v>20.99</v>
      </c>
      <c r="N102" s="60">
        <v>18.059999999999999</v>
      </c>
      <c r="O102" s="21">
        <f t="shared" si="19"/>
        <v>18.059999999999999</v>
      </c>
      <c r="P102" s="3"/>
      <c r="Q102" s="20">
        <f t="shared" si="28"/>
        <v>20.88</v>
      </c>
      <c r="R102" s="20">
        <f t="shared" si="21"/>
        <v>18.059999999999999</v>
      </c>
      <c r="S102" s="21">
        <f t="shared" si="22"/>
        <v>38.94</v>
      </c>
      <c r="T102" s="2">
        <f>IF(S102="---","číslo??",RANK(S102,$S$9:$S$123,1))</f>
        <v>66</v>
      </c>
      <c r="U102" s="2">
        <f t="shared" si="26"/>
        <v>87</v>
      </c>
      <c r="V102" s="61">
        <f t="shared" ref="V102:V108" si="30">IF(R102="---","999",RANK(R102,$R$9:$R$125,1))</f>
        <v>50</v>
      </c>
      <c r="W102" s="2">
        <f t="shared" ref="W102:W108" si="31">IF(S102="---","999",RANK(S102,$S$9:$S$125,1))</f>
        <v>66</v>
      </c>
    </row>
    <row r="103" spans="1:23" ht="14.25" hidden="1" customHeight="1" x14ac:dyDescent="0.2">
      <c r="B103" s="28">
        <v>116</v>
      </c>
      <c r="C103" s="27" t="s">
        <v>82</v>
      </c>
      <c r="D103" s="18">
        <v>1987</v>
      </c>
      <c r="E103" s="28" t="s">
        <v>143</v>
      </c>
      <c r="F103" s="29" t="s">
        <v>5</v>
      </c>
      <c r="G103" s="29" t="s">
        <v>5</v>
      </c>
      <c r="H103" s="37" t="s">
        <v>6</v>
      </c>
      <c r="J103" s="16">
        <v>16.760000000000002</v>
      </c>
      <c r="K103" s="16">
        <v>16.38</v>
      </c>
      <c r="L103" s="21">
        <f t="shared" si="29"/>
        <v>16.38</v>
      </c>
      <c r="M103" s="16">
        <v>30.51</v>
      </c>
      <c r="N103" s="60" t="s">
        <v>159</v>
      </c>
      <c r="O103" s="21">
        <f t="shared" si="19"/>
        <v>30.51</v>
      </c>
      <c r="P103" s="3"/>
      <c r="Q103" s="20">
        <f t="shared" si="28"/>
        <v>16.38</v>
      </c>
      <c r="R103" s="20">
        <f t="shared" si="21"/>
        <v>30.51</v>
      </c>
      <c r="S103" s="21">
        <f t="shared" si="22"/>
        <v>46.89</v>
      </c>
      <c r="T103" s="2">
        <f>IF(S103="---","číslo??",RANK(S103,$S$9:$S$123,1))</f>
        <v>85</v>
      </c>
      <c r="U103" s="2">
        <f t="shared" si="26"/>
        <v>36</v>
      </c>
      <c r="V103" s="61">
        <f t="shared" si="30"/>
        <v>97</v>
      </c>
      <c r="W103" s="2">
        <f t="shared" si="31"/>
        <v>85</v>
      </c>
    </row>
    <row r="104" spans="1:23" ht="14.25" hidden="1" customHeight="1" x14ac:dyDescent="0.2">
      <c r="A104" s="78"/>
      <c r="B104" s="28">
        <v>117</v>
      </c>
      <c r="C104" s="27" t="s">
        <v>35</v>
      </c>
      <c r="D104" s="18">
        <v>1989</v>
      </c>
      <c r="E104" s="28" t="s">
        <v>33</v>
      </c>
      <c r="F104" s="29" t="s">
        <v>5</v>
      </c>
      <c r="G104" s="29" t="s">
        <v>5</v>
      </c>
      <c r="H104" s="37" t="s">
        <v>6</v>
      </c>
      <c r="J104" s="16">
        <v>18.010000000000002</v>
      </c>
      <c r="K104" s="16">
        <v>19.73</v>
      </c>
      <c r="L104" s="21">
        <f t="shared" si="29"/>
        <v>18.010000000000002</v>
      </c>
      <c r="M104" s="16">
        <v>18.78</v>
      </c>
      <c r="N104" s="60" t="s">
        <v>159</v>
      </c>
      <c r="O104" s="21">
        <f t="shared" si="19"/>
        <v>18.78</v>
      </c>
      <c r="P104" s="3"/>
      <c r="Q104" s="20">
        <f t="shared" si="28"/>
        <v>18.010000000000002</v>
      </c>
      <c r="R104" s="20">
        <f t="shared" si="21"/>
        <v>18.78</v>
      </c>
      <c r="S104" s="21">
        <f t="shared" si="22"/>
        <v>36.790000000000006</v>
      </c>
      <c r="T104" s="2">
        <f>IF(S104="---","číslo??",RANK(S104,$S$9:$S$123,1))</f>
        <v>54</v>
      </c>
      <c r="U104" s="2">
        <f t="shared" si="26"/>
        <v>62</v>
      </c>
      <c r="V104" s="61">
        <f t="shared" si="30"/>
        <v>63</v>
      </c>
      <c r="W104" s="2">
        <f t="shared" si="31"/>
        <v>54</v>
      </c>
    </row>
    <row r="105" spans="1:23" ht="14.25" hidden="1" customHeight="1" x14ac:dyDescent="0.2">
      <c r="B105" s="28">
        <v>118</v>
      </c>
      <c r="C105" s="30" t="s">
        <v>18</v>
      </c>
      <c r="D105" s="18">
        <v>1988</v>
      </c>
      <c r="E105" s="28" t="s">
        <v>128</v>
      </c>
      <c r="F105" s="29" t="s">
        <v>5</v>
      </c>
      <c r="G105" s="29" t="s">
        <v>5</v>
      </c>
      <c r="H105" s="37" t="s">
        <v>6</v>
      </c>
      <c r="J105" s="16">
        <v>19.28</v>
      </c>
      <c r="K105" s="16">
        <v>19.72</v>
      </c>
      <c r="L105" s="21">
        <f t="shared" si="29"/>
        <v>19.28</v>
      </c>
      <c r="M105" s="60" t="s">
        <v>159</v>
      </c>
      <c r="N105" s="60">
        <v>21.56</v>
      </c>
      <c r="O105" s="21">
        <f t="shared" ref="O105:O123" si="32">IF(AND(ISNUMBER(M105)=FALSE,ISNUMBER(N105)=FALSE),"---",IF(M105&lt;&gt;0,IF(M105&lt;N105,M105,IF(N105&lt;&gt;0,N105,M105)),IF(N105&lt;&gt;0,N105,M105)))</f>
        <v>21.56</v>
      </c>
      <c r="P105" s="3"/>
      <c r="Q105" s="20">
        <f t="shared" si="28"/>
        <v>19.28</v>
      </c>
      <c r="R105" s="20">
        <f t="shared" ref="R105:R123" si="33">O105</f>
        <v>21.56</v>
      </c>
      <c r="S105" s="21">
        <f t="shared" ref="S105:S123" si="34">IF(AND(L105&lt;&gt;"---",O105&lt;&gt;"---"),L105+O105,"---")</f>
        <v>40.840000000000003</v>
      </c>
      <c r="T105" s="2">
        <f>IF(S105="---","číslo??",RANK(S105,$S$9:$S$123,1))</f>
        <v>74</v>
      </c>
      <c r="U105" s="2">
        <f t="shared" si="26"/>
        <v>73</v>
      </c>
      <c r="V105" s="61">
        <f t="shared" si="30"/>
        <v>88</v>
      </c>
      <c r="W105" s="2">
        <f t="shared" si="31"/>
        <v>74</v>
      </c>
    </row>
    <row r="106" spans="1:23" ht="16.5" hidden="1" customHeight="1" x14ac:dyDescent="0.2">
      <c r="B106" s="28">
        <v>119</v>
      </c>
      <c r="C106" s="30" t="s">
        <v>113</v>
      </c>
      <c r="D106" s="30">
        <v>1998</v>
      </c>
      <c r="E106" s="28" t="s">
        <v>48</v>
      </c>
      <c r="F106" s="29" t="s">
        <v>6</v>
      </c>
      <c r="G106" s="29" t="s">
        <v>5</v>
      </c>
      <c r="H106" s="37" t="s">
        <v>6</v>
      </c>
      <c r="J106" s="16"/>
      <c r="K106" s="16"/>
      <c r="L106" s="21" t="str">
        <f t="shared" si="29"/>
        <v>---</v>
      </c>
      <c r="M106" s="16">
        <v>18.09</v>
      </c>
      <c r="N106" s="16">
        <v>18.510000000000002</v>
      </c>
      <c r="O106" s="21">
        <f t="shared" si="32"/>
        <v>18.09</v>
      </c>
      <c r="P106" s="3"/>
      <c r="Q106" s="20" t="str">
        <f t="shared" si="28"/>
        <v>---</v>
      </c>
      <c r="R106" s="20">
        <f t="shared" si="33"/>
        <v>18.09</v>
      </c>
      <c r="S106" s="21" t="str">
        <f t="shared" si="34"/>
        <v>---</v>
      </c>
      <c r="T106" s="72"/>
      <c r="U106"/>
      <c r="V106" s="61">
        <f t="shared" si="30"/>
        <v>51</v>
      </c>
      <c r="W106" s="2" t="str">
        <f t="shared" si="31"/>
        <v>999</v>
      </c>
    </row>
    <row r="107" spans="1:23" ht="14.25" hidden="1" customHeight="1" x14ac:dyDescent="0.2">
      <c r="A107" s="78"/>
      <c r="B107" s="28">
        <v>120</v>
      </c>
      <c r="C107" s="30" t="s">
        <v>153</v>
      </c>
      <c r="D107" s="30">
        <v>1990</v>
      </c>
      <c r="E107" s="28" t="s">
        <v>154</v>
      </c>
      <c r="F107" s="29" t="s">
        <v>5</v>
      </c>
      <c r="G107" s="29" t="s">
        <v>5</v>
      </c>
      <c r="H107" s="37" t="s">
        <v>6</v>
      </c>
      <c r="J107" s="16">
        <v>19.22</v>
      </c>
      <c r="K107" s="16">
        <v>19.850000000000001</v>
      </c>
      <c r="L107" s="21">
        <f t="shared" si="29"/>
        <v>19.22</v>
      </c>
      <c r="M107" s="16">
        <v>22.53</v>
      </c>
      <c r="N107" s="60">
        <v>19.93</v>
      </c>
      <c r="O107" s="21">
        <f t="shared" si="32"/>
        <v>19.93</v>
      </c>
      <c r="P107" s="3"/>
      <c r="Q107" s="20">
        <f t="shared" si="28"/>
        <v>19.22</v>
      </c>
      <c r="R107" s="20">
        <f t="shared" si="33"/>
        <v>19.93</v>
      </c>
      <c r="S107" s="21">
        <f t="shared" si="34"/>
        <v>39.15</v>
      </c>
      <c r="T107" s="2">
        <f>IF(S107="---","číslo??",RANK(S107,$S$9:$S$123,1))</f>
        <v>69</v>
      </c>
      <c r="U107" s="2">
        <f>IF(Q107="---","číslo??",RANK(Q107,$Q$9:$Q$123,1))</f>
        <v>72</v>
      </c>
      <c r="V107" s="61">
        <f t="shared" si="30"/>
        <v>80</v>
      </c>
      <c r="W107" s="2">
        <f t="shared" si="31"/>
        <v>69</v>
      </c>
    </row>
    <row r="108" spans="1:23" ht="19.5" hidden="1" customHeight="1" x14ac:dyDescent="0.2">
      <c r="A108" s="78"/>
      <c r="B108" s="28">
        <v>122</v>
      </c>
      <c r="C108" s="30" t="s">
        <v>91</v>
      </c>
      <c r="D108" s="30">
        <v>1991</v>
      </c>
      <c r="E108" s="28" t="s">
        <v>88</v>
      </c>
      <c r="F108" s="29" t="s">
        <v>6</v>
      </c>
      <c r="G108" s="29" t="s">
        <v>5</v>
      </c>
      <c r="H108" s="37" t="s">
        <v>6</v>
      </c>
      <c r="J108" s="16"/>
      <c r="K108" s="16"/>
      <c r="L108" s="21" t="str">
        <f t="shared" si="29"/>
        <v>---</v>
      </c>
      <c r="M108" s="60" t="s">
        <v>159</v>
      </c>
      <c r="N108" s="16">
        <v>19.34</v>
      </c>
      <c r="O108" s="21">
        <f t="shared" si="32"/>
        <v>19.34</v>
      </c>
      <c r="P108" s="3"/>
      <c r="Q108" s="20" t="str">
        <f t="shared" si="28"/>
        <v>---</v>
      </c>
      <c r="R108" s="20">
        <f t="shared" si="33"/>
        <v>19.34</v>
      </c>
      <c r="S108" s="21" t="str">
        <f t="shared" si="34"/>
        <v>---</v>
      </c>
      <c r="T108" s="2" t="str">
        <f>IF(S108="---","číslo??",RANK(S108,$S$9:$S$123,1))</f>
        <v>číslo??</v>
      </c>
      <c r="U108" s="2" t="str">
        <f>IF(Q108="---","číslo??",RANK(Q108,$Q$9:$Q$123,1))</f>
        <v>číslo??</v>
      </c>
      <c r="V108" s="61">
        <f t="shared" si="30"/>
        <v>73</v>
      </c>
      <c r="W108" s="2" t="str">
        <f t="shared" si="31"/>
        <v>999</v>
      </c>
    </row>
    <row r="109" spans="1:23" ht="14.25" hidden="1" customHeight="1" x14ac:dyDescent="0.2">
      <c r="B109" s="28">
        <v>123</v>
      </c>
      <c r="C109" s="30" t="s">
        <v>155</v>
      </c>
      <c r="D109" s="30">
        <v>1990</v>
      </c>
      <c r="E109" s="28" t="s">
        <v>154</v>
      </c>
      <c r="F109" s="29" t="s">
        <v>5</v>
      </c>
      <c r="G109" s="29" t="s">
        <v>5</v>
      </c>
      <c r="H109" s="37" t="s">
        <v>6</v>
      </c>
      <c r="J109" s="16">
        <v>17</v>
      </c>
      <c r="K109" s="16">
        <v>16.39</v>
      </c>
      <c r="L109" s="21">
        <f t="shared" si="29"/>
        <v>16.39</v>
      </c>
      <c r="M109" s="16">
        <v>17.77</v>
      </c>
      <c r="N109" s="16">
        <v>22.19</v>
      </c>
      <c r="O109" s="21">
        <f t="shared" si="32"/>
        <v>17.77</v>
      </c>
      <c r="P109" s="3"/>
      <c r="Q109" s="20">
        <f t="shared" si="28"/>
        <v>16.39</v>
      </c>
      <c r="R109" s="20">
        <f t="shared" si="33"/>
        <v>17.77</v>
      </c>
      <c r="S109" s="21">
        <f t="shared" si="34"/>
        <v>34.159999999999997</v>
      </c>
      <c r="T109" s="72"/>
      <c r="U109" s="2">
        <f>IF(Q109="---","číslo??",RANK(Q109,$Q$9:$Q$123,1))</f>
        <v>37</v>
      </c>
      <c r="V109" s="2">
        <f>IF(R109="---","číslo??",RANK(R109,$R$9:$R$123,1))</f>
        <v>41</v>
      </c>
    </row>
    <row r="110" spans="1:23" ht="14.25" hidden="1" customHeight="1" x14ac:dyDescent="0.2">
      <c r="A110" s="78"/>
      <c r="B110" s="28">
        <v>124</v>
      </c>
      <c r="C110" s="30" t="s">
        <v>67</v>
      </c>
      <c r="D110" s="30">
        <v>1990</v>
      </c>
      <c r="E110" s="28" t="s">
        <v>49</v>
      </c>
      <c r="F110" s="29" t="s">
        <v>5</v>
      </c>
      <c r="G110" s="29" t="s">
        <v>5</v>
      </c>
      <c r="H110" s="37" t="s">
        <v>6</v>
      </c>
      <c r="J110" s="16">
        <v>21.19</v>
      </c>
      <c r="K110" s="16">
        <v>16.649999999999999</v>
      </c>
      <c r="L110" s="21">
        <f t="shared" si="29"/>
        <v>16.649999999999999</v>
      </c>
      <c r="M110" s="16">
        <v>17.989999999999998</v>
      </c>
      <c r="N110" s="60">
        <v>17.61</v>
      </c>
      <c r="O110" s="21">
        <f t="shared" si="32"/>
        <v>17.61</v>
      </c>
      <c r="P110" s="3"/>
      <c r="Q110" s="20">
        <f t="shared" si="28"/>
        <v>16.649999999999999</v>
      </c>
      <c r="R110" s="20">
        <f t="shared" si="33"/>
        <v>17.61</v>
      </c>
      <c r="S110" s="21">
        <f t="shared" si="34"/>
        <v>34.26</v>
      </c>
      <c r="T110" s="2">
        <f>IF(S110="---","číslo??",RANK(S110,$S$9:$S$123,1))</f>
        <v>30</v>
      </c>
      <c r="U110" s="2">
        <f>IF(Q110="---","číslo??",RANK(Q110,$Q$9:$Q$123,1))</f>
        <v>42</v>
      </c>
      <c r="V110" s="61">
        <f t="shared" ref="V110:V121" si="35">IF(R110="---","999",RANK(R110,$R$9:$R$125,1))</f>
        <v>36</v>
      </c>
      <c r="W110" s="2">
        <f t="shared" ref="W110:W121" si="36">IF(S110="---","999",RANK(S110,$S$9:$S$125,1))</f>
        <v>30</v>
      </c>
    </row>
    <row r="111" spans="1:23" ht="15" hidden="1" customHeight="1" x14ac:dyDescent="0.2">
      <c r="A111" s="78"/>
      <c r="B111" s="28">
        <v>125</v>
      </c>
      <c r="C111" s="30" t="s">
        <v>95</v>
      </c>
      <c r="D111" s="18">
        <v>1982</v>
      </c>
      <c r="E111" s="28" t="s">
        <v>96</v>
      </c>
      <c r="F111" s="29" t="s">
        <v>6</v>
      </c>
      <c r="G111" s="29" t="s">
        <v>5</v>
      </c>
      <c r="H111" s="37" t="s">
        <v>6</v>
      </c>
      <c r="J111" s="16"/>
      <c r="K111" s="16"/>
      <c r="L111" s="21" t="str">
        <f t="shared" si="29"/>
        <v>---</v>
      </c>
      <c r="M111" s="16">
        <v>25.95</v>
      </c>
      <c r="N111" s="16">
        <v>20.43</v>
      </c>
      <c r="O111" s="21">
        <f t="shared" si="32"/>
        <v>20.43</v>
      </c>
      <c r="P111" s="3"/>
      <c r="Q111" s="20" t="str">
        <f t="shared" si="28"/>
        <v>---</v>
      </c>
      <c r="R111" s="20">
        <f t="shared" si="33"/>
        <v>20.43</v>
      </c>
      <c r="S111" s="21" t="str">
        <f t="shared" si="34"/>
        <v>---</v>
      </c>
      <c r="T111" s="72"/>
      <c r="U111"/>
      <c r="V111" s="61">
        <f t="shared" si="35"/>
        <v>83</v>
      </c>
      <c r="W111" s="2" t="str">
        <f t="shared" si="36"/>
        <v>999</v>
      </c>
    </row>
    <row r="112" spans="1:23" ht="14.25" hidden="1" customHeight="1" x14ac:dyDescent="0.2">
      <c r="A112" s="78"/>
      <c r="B112" s="28">
        <v>126</v>
      </c>
      <c r="C112" s="30" t="s">
        <v>156</v>
      </c>
      <c r="D112" s="18">
        <v>1995</v>
      </c>
      <c r="E112" s="28" t="s">
        <v>154</v>
      </c>
      <c r="F112" s="29" t="s">
        <v>5</v>
      </c>
      <c r="G112" s="29" t="s">
        <v>5</v>
      </c>
      <c r="H112" s="37" t="s">
        <v>6</v>
      </c>
      <c r="J112" s="16">
        <v>17.34</v>
      </c>
      <c r="K112" s="16">
        <v>16.309999999999999</v>
      </c>
      <c r="L112" s="21">
        <f t="shared" si="29"/>
        <v>16.309999999999999</v>
      </c>
      <c r="M112" s="16">
        <v>17.86</v>
      </c>
      <c r="N112" s="16">
        <v>18.100000000000001</v>
      </c>
      <c r="O112" s="21">
        <f t="shared" si="32"/>
        <v>17.86</v>
      </c>
      <c r="P112" s="3"/>
      <c r="Q112" s="20">
        <f t="shared" si="28"/>
        <v>16.309999999999999</v>
      </c>
      <c r="R112" s="20">
        <f t="shared" si="33"/>
        <v>17.86</v>
      </c>
      <c r="S112" s="21">
        <f t="shared" si="34"/>
        <v>34.17</v>
      </c>
      <c r="T112" s="2">
        <f>IF(S112="---","číslo??",RANK(S112,$S$9:$S$123,1))</f>
        <v>28</v>
      </c>
      <c r="U112" s="2">
        <f>IF(Q112="---","číslo??",RANK(Q112,$Q$9:$Q$123,1))</f>
        <v>35</v>
      </c>
      <c r="V112" s="61">
        <f t="shared" si="35"/>
        <v>45</v>
      </c>
      <c r="W112" s="2">
        <f t="shared" si="36"/>
        <v>28</v>
      </c>
    </row>
    <row r="113" spans="1:23" ht="14.25" hidden="1" customHeight="1" x14ac:dyDescent="0.2">
      <c r="A113" s="78"/>
      <c r="B113" s="28">
        <v>127</v>
      </c>
      <c r="C113" s="27" t="s">
        <v>101</v>
      </c>
      <c r="D113" s="18">
        <v>1999</v>
      </c>
      <c r="E113" s="34" t="s">
        <v>102</v>
      </c>
      <c r="F113" s="29" t="s">
        <v>5</v>
      </c>
      <c r="G113" s="29" t="s">
        <v>5</v>
      </c>
      <c r="H113" s="37" t="s">
        <v>6</v>
      </c>
      <c r="J113" s="16">
        <v>18.02</v>
      </c>
      <c r="K113" s="16">
        <v>16.91</v>
      </c>
      <c r="L113" s="21">
        <f t="shared" si="29"/>
        <v>16.91</v>
      </c>
      <c r="M113" s="60">
        <v>17.09</v>
      </c>
      <c r="N113" s="60">
        <v>16.63</v>
      </c>
      <c r="O113" s="21">
        <f t="shared" si="32"/>
        <v>16.63</v>
      </c>
      <c r="P113" s="3"/>
      <c r="Q113" s="20">
        <f t="shared" si="28"/>
        <v>16.91</v>
      </c>
      <c r="R113" s="20">
        <f t="shared" si="33"/>
        <v>16.63</v>
      </c>
      <c r="S113" s="21">
        <f t="shared" si="34"/>
        <v>33.54</v>
      </c>
      <c r="T113" s="2">
        <f>IF(S113="---","číslo??",RANK(S113,$S$9:$S$123,1))</f>
        <v>24</v>
      </c>
      <c r="U113" s="2">
        <f>IF(Q113="---","číslo??",RANK(Q113,$Q$9:$Q$123,1))</f>
        <v>47</v>
      </c>
      <c r="V113" s="61">
        <f t="shared" si="35"/>
        <v>11</v>
      </c>
      <c r="W113" s="2">
        <f t="shared" si="36"/>
        <v>24</v>
      </c>
    </row>
    <row r="114" spans="1:23" ht="14.25" hidden="1" customHeight="1" x14ac:dyDescent="0.2">
      <c r="A114" s="78"/>
      <c r="B114" s="28">
        <v>128</v>
      </c>
      <c r="C114" s="27" t="s">
        <v>146</v>
      </c>
      <c r="D114" s="30">
        <v>1995</v>
      </c>
      <c r="E114" s="28" t="s">
        <v>147</v>
      </c>
      <c r="F114" s="29" t="s">
        <v>5</v>
      </c>
      <c r="G114" s="29" t="s">
        <v>5</v>
      </c>
      <c r="H114" s="37" t="s">
        <v>6</v>
      </c>
      <c r="J114" s="16">
        <v>16.600000000000001</v>
      </c>
      <c r="K114" s="16">
        <v>16.93</v>
      </c>
      <c r="L114" s="21">
        <f t="shared" si="29"/>
        <v>16.600000000000001</v>
      </c>
      <c r="M114" s="60" t="s">
        <v>159</v>
      </c>
      <c r="N114" s="60" t="s">
        <v>159</v>
      </c>
      <c r="O114" s="21" t="str">
        <f t="shared" si="32"/>
        <v>---</v>
      </c>
      <c r="P114" s="3"/>
      <c r="Q114" s="20">
        <f t="shared" si="28"/>
        <v>16.600000000000001</v>
      </c>
      <c r="R114" s="20" t="str">
        <f t="shared" si="33"/>
        <v>---</v>
      </c>
      <c r="S114" s="21" t="str">
        <f t="shared" si="34"/>
        <v>---</v>
      </c>
      <c r="T114" s="72"/>
      <c r="U114"/>
      <c r="V114" s="61" t="str">
        <f t="shared" si="35"/>
        <v>999</v>
      </c>
      <c r="W114" s="2" t="str">
        <f t="shared" si="36"/>
        <v>999</v>
      </c>
    </row>
    <row r="115" spans="1:23" ht="14.25" hidden="1" customHeight="1" x14ac:dyDescent="0.2">
      <c r="A115" s="78"/>
      <c r="B115" s="28">
        <v>129</v>
      </c>
      <c r="C115" s="27" t="s">
        <v>157</v>
      </c>
      <c r="D115" s="30">
        <v>1986</v>
      </c>
      <c r="E115" s="28" t="s">
        <v>154</v>
      </c>
      <c r="F115" s="29" t="s">
        <v>5</v>
      </c>
      <c r="G115" s="29" t="s">
        <v>5</v>
      </c>
      <c r="H115" s="37" t="s">
        <v>6</v>
      </c>
      <c r="J115" s="16">
        <v>24.57</v>
      </c>
      <c r="K115" s="16">
        <v>22.52</v>
      </c>
      <c r="L115" s="21">
        <f t="shared" si="29"/>
        <v>22.52</v>
      </c>
      <c r="M115" s="16">
        <v>21.78</v>
      </c>
      <c r="N115" s="16">
        <v>23.5</v>
      </c>
      <c r="O115" s="21">
        <f t="shared" si="32"/>
        <v>21.78</v>
      </c>
      <c r="P115" s="3"/>
      <c r="Q115" s="20">
        <f t="shared" si="28"/>
        <v>22.52</v>
      </c>
      <c r="R115" s="20">
        <f t="shared" si="33"/>
        <v>21.78</v>
      </c>
      <c r="S115" s="21">
        <f t="shared" si="34"/>
        <v>44.3</v>
      </c>
      <c r="T115" s="72"/>
      <c r="U115"/>
      <c r="V115" s="61">
        <f t="shared" si="35"/>
        <v>90</v>
      </c>
      <c r="W115" s="2">
        <f t="shared" si="36"/>
        <v>84</v>
      </c>
    </row>
    <row r="116" spans="1:23" ht="14.25" hidden="1" customHeight="1" x14ac:dyDescent="0.2">
      <c r="A116" s="78"/>
      <c r="B116" s="28">
        <v>130</v>
      </c>
      <c r="C116" s="27" t="s">
        <v>150</v>
      </c>
      <c r="D116" s="30">
        <v>1999</v>
      </c>
      <c r="E116" s="28" t="s">
        <v>151</v>
      </c>
      <c r="F116" s="29" t="s">
        <v>5</v>
      </c>
      <c r="G116" s="29" t="s">
        <v>5</v>
      </c>
      <c r="H116" s="37" t="s">
        <v>6</v>
      </c>
      <c r="J116" s="16">
        <v>18.37</v>
      </c>
      <c r="K116" s="16">
        <v>21.05</v>
      </c>
      <c r="L116" s="21">
        <f t="shared" si="29"/>
        <v>18.37</v>
      </c>
      <c r="M116" s="60">
        <v>20.09</v>
      </c>
      <c r="N116" s="60" t="s">
        <v>159</v>
      </c>
      <c r="O116" s="21">
        <f t="shared" si="32"/>
        <v>20.09</v>
      </c>
      <c r="P116" s="3"/>
      <c r="Q116" s="20">
        <f t="shared" si="28"/>
        <v>18.37</v>
      </c>
      <c r="R116" s="20">
        <f t="shared" si="33"/>
        <v>20.09</v>
      </c>
      <c r="S116" s="21">
        <f t="shared" si="34"/>
        <v>38.46</v>
      </c>
      <c r="T116" s="2">
        <f>IF(S116="---","číslo??",RANK(S116,$S$9:$S$123,1))</f>
        <v>63</v>
      </c>
      <c r="U116" s="2">
        <f>IF(Q116="---","číslo??",RANK(Q116,$Q$9:$Q$123,1))</f>
        <v>66</v>
      </c>
      <c r="V116" s="61">
        <f t="shared" si="35"/>
        <v>82</v>
      </c>
      <c r="W116" s="2">
        <f t="shared" si="36"/>
        <v>63</v>
      </c>
    </row>
    <row r="117" spans="1:23" ht="14.25" hidden="1" customHeight="1" x14ac:dyDescent="0.2">
      <c r="A117" s="78"/>
      <c r="B117" s="28">
        <v>131</v>
      </c>
      <c r="C117" s="30" t="s">
        <v>148</v>
      </c>
      <c r="D117" s="18">
        <v>1995</v>
      </c>
      <c r="E117" s="25" t="s">
        <v>149</v>
      </c>
      <c r="F117" s="29" t="s">
        <v>5</v>
      </c>
      <c r="G117" s="29" t="s">
        <v>5</v>
      </c>
      <c r="H117" s="37" t="s">
        <v>6</v>
      </c>
      <c r="J117" s="16">
        <v>17.8</v>
      </c>
      <c r="K117" s="16">
        <v>20.54</v>
      </c>
      <c r="L117" s="21">
        <f t="shared" si="29"/>
        <v>17.8</v>
      </c>
      <c r="M117" s="60" t="s">
        <v>159</v>
      </c>
      <c r="N117" s="60" t="s">
        <v>159</v>
      </c>
      <c r="O117" s="21" t="str">
        <f t="shared" si="32"/>
        <v>---</v>
      </c>
      <c r="P117" s="3"/>
      <c r="Q117" s="20">
        <f t="shared" si="28"/>
        <v>17.8</v>
      </c>
      <c r="R117" s="20" t="str">
        <f t="shared" si="33"/>
        <v>---</v>
      </c>
      <c r="S117" s="21" t="str">
        <f t="shared" si="34"/>
        <v>---</v>
      </c>
      <c r="T117" s="72"/>
      <c r="U117"/>
      <c r="V117" s="61" t="str">
        <f t="shared" si="35"/>
        <v>999</v>
      </c>
      <c r="W117" s="2" t="str">
        <f t="shared" si="36"/>
        <v>999</v>
      </c>
    </row>
    <row r="118" spans="1:23" ht="14.25" hidden="1" customHeight="1" x14ac:dyDescent="0.2">
      <c r="A118" s="78"/>
      <c r="B118" s="28">
        <v>133</v>
      </c>
      <c r="C118" s="30" t="s">
        <v>158</v>
      </c>
      <c r="D118" s="30">
        <v>1992</v>
      </c>
      <c r="E118" s="28" t="s">
        <v>154</v>
      </c>
      <c r="F118" s="29" t="s">
        <v>5</v>
      </c>
      <c r="G118" s="29" t="s">
        <v>5</v>
      </c>
      <c r="H118" s="37" t="s">
        <v>6</v>
      </c>
      <c r="J118" s="16">
        <v>18.260000000000002</v>
      </c>
      <c r="K118" s="16">
        <v>17.45</v>
      </c>
      <c r="L118" s="21">
        <f t="shared" si="29"/>
        <v>17.45</v>
      </c>
      <c r="M118" s="60">
        <v>18.57</v>
      </c>
      <c r="N118" s="16">
        <v>18.93</v>
      </c>
      <c r="O118" s="21">
        <f t="shared" si="32"/>
        <v>18.57</v>
      </c>
      <c r="P118" s="3"/>
      <c r="Q118" s="20">
        <f t="shared" si="28"/>
        <v>17.45</v>
      </c>
      <c r="R118" s="20">
        <f t="shared" si="33"/>
        <v>18.57</v>
      </c>
      <c r="S118" s="21">
        <f t="shared" si="34"/>
        <v>36.019999999999996</v>
      </c>
      <c r="T118" s="72"/>
      <c r="U118"/>
      <c r="V118" s="61">
        <f t="shared" si="35"/>
        <v>57</v>
      </c>
      <c r="W118" s="2">
        <f t="shared" si="36"/>
        <v>50</v>
      </c>
    </row>
    <row r="119" spans="1:23" ht="14.25" hidden="1" customHeight="1" x14ac:dyDescent="0.2">
      <c r="A119" s="78"/>
      <c r="B119" s="28">
        <v>134</v>
      </c>
      <c r="C119" s="27" t="s">
        <v>161</v>
      </c>
      <c r="D119" s="18">
        <v>1994</v>
      </c>
      <c r="E119" s="28" t="s">
        <v>162</v>
      </c>
      <c r="F119" s="29" t="s">
        <v>5</v>
      </c>
      <c r="G119" s="29" t="s">
        <v>5</v>
      </c>
      <c r="H119" s="37" t="s">
        <v>6</v>
      </c>
      <c r="J119" s="16">
        <v>22.13</v>
      </c>
      <c r="K119" s="16">
        <v>21.1</v>
      </c>
      <c r="L119" s="21">
        <f t="shared" si="29"/>
        <v>21.1</v>
      </c>
      <c r="M119" s="60" t="s">
        <v>159</v>
      </c>
      <c r="N119" s="60">
        <v>21.22</v>
      </c>
      <c r="O119" s="21">
        <f t="shared" si="32"/>
        <v>21.22</v>
      </c>
      <c r="P119" s="3"/>
      <c r="Q119" s="20">
        <f t="shared" si="28"/>
        <v>21.1</v>
      </c>
      <c r="R119" s="20">
        <f t="shared" si="33"/>
        <v>21.22</v>
      </c>
      <c r="S119" s="21">
        <f t="shared" si="34"/>
        <v>42.32</v>
      </c>
      <c r="T119" s="72"/>
      <c r="U119"/>
      <c r="V119" s="61">
        <f t="shared" si="35"/>
        <v>86</v>
      </c>
      <c r="W119" s="2">
        <f t="shared" si="36"/>
        <v>79</v>
      </c>
    </row>
    <row r="120" spans="1:23" ht="14.25" hidden="1" customHeight="1" x14ac:dyDescent="0.2">
      <c r="A120" s="78"/>
      <c r="B120" s="28">
        <v>135</v>
      </c>
      <c r="C120" s="30" t="s">
        <v>163</v>
      </c>
      <c r="D120" s="18">
        <v>1982</v>
      </c>
      <c r="E120" s="25" t="s">
        <v>164</v>
      </c>
      <c r="F120" s="29" t="s">
        <v>5</v>
      </c>
      <c r="G120" s="29" t="s">
        <v>5</v>
      </c>
      <c r="H120" s="37" t="s">
        <v>6</v>
      </c>
      <c r="J120" s="16">
        <v>34.65</v>
      </c>
      <c r="K120" s="16">
        <v>29.88</v>
      </c>
      <c r="L120" s="21">
        <f t="shared" si="29"/>
        <v>29.88</v>
      </c>
      <c r="M120" s="16">
        <v>30.39</v>
      </c>
      <c r="N120" s="60">
        <v>27.31</v>
      </c>
      <c r="O120" s="21">
        <f t="shared" si="32"/>
        <v>27.31</v>
      </c>
      <c r="P120" s="3"/>
      <c r="Q120" s="20">
        <f t="shared" si="28"/>
        <v>29.88</v>
      </c>
      <c r="R120" s="20">
        <f t="shared" si="33"/>
        <v>27.31</v>
      </c>
      <c r="S120" s="21">
        <f t="shared" si="34"/>
        <v>57.19</v>
      </c>
      <c r="T120" s="72"/>
      <c r="U120"/>
      <c r="V120" s="61">
        <f t="shared" si="35"/>
        <v>96</v>
      </c>
      <c r="W120" s="2">
        <f t="shared" si="36"/>
        <v>87</v>
      </c>
    </row>
    <row r="121" spans="1:23" ht="14.25" hidden="1" customHeight="1" x14ac:dyDescent="0.2">
      <c r="B121" s="28">
        <v>136</v>
      </c>
      <c r="C121" s="27" t="s">
        <v>166</v>
      </c>
      <c r="D121" s="18">
        <v>1994</v>
      </c>
      <c r="E121" s="28" t="s">
        <v>49</v>
      </c>
      <c r="F121" s="29" t="s">
        <v>5</v>
      </c>
      <c r="G121" s="29" t="s">
        <v>5</v>
      </c>
      <c r="H121" s="37" t="s">
        <v>6</v>
      </c>
      <c r="J121" s="16">
        <v>20.11</v>
      </c>
      <c r="K121" s="16">
        <v>17.93</v>
      </c>
      <c r="L121" s="21">
        <f t="shared" si="29"/>
        <v>17.93</v>
      </c>
      <c r="M121" s="16">
        <v>19.47</v>
      </c>
      <c r="N121" s="60" t="s">
        <v>159</v>
      </c>
      <c r="O121" s="21">
        <f t="shared" si="32"/>
        <v>19.47</v>
      </c>
      <c r="P121" s="3"/>
      <c r="Q121" s="20">
        <f t="shared" si="28"/>
        <v>17.93</v>
      </c>
      <c r="R121" s="20">
        <f t="shared" si="33"/>
        <v>19.47</v>
      </c>
      <c r="S121" s="21">
        <f t="shared" si="34"/>
        <v>37.4</v>
      </c>
      <c r="T121" s="2">
        <f>IF(S121="---","číslo??",RANK(S121,$S$9:$S$123,1))</f>
        <v>59</v>
      </c>
      <c r="U121" s="2">
        <f>IF(Q121="---","číslo??",RANK(Q121,$Q$9:$Q$123,1))</f>
        <v>61</v>
      </c>
      <c r="V121" s="61">
        <f t="shared" si="35"/>
        <v>75</v>
      </c>
      <c r="W121" s="2">
        <f t="shared" si="36"/>
        <v>59</v>
      </c>
    </row>
    <row r="122" spans="1:23" ht="14.25" hidden="1" customHeight="1" x14ac:dyDescent="0.2">
      <c r="A122" s="78"/>
      <c r="B122" s="28">
        <v>137</v>
      </c>
      <c r="C122" s="27" t="s">
        <v>167</v>
      </c>
      <c r="D122" s="18">
        <v>1994</v>
      </c>
      <c r="E122" s="28" t="s">
        <v>49</v>
      </c>
      <c r="F122" s="29" t="s">
        <v>5</v>
      </c>
      <c r="G122" s="29" t="s">
        <v>5</v>
      </c>
      <c r="H122" s="37" t="s">
        <v>6</v>
      </c>
      <c r="J122" s="16">
        <v>22.16</v>
      </c>
      <c r="K122" s="16">
        <v>19.52</v>
      </c>
      <c r="L122" s="21">
        <f t="shared" si="29"/>
        <v>19.52</v>
      </c>
      <c r="M122" s="60" t="s">
        <v>159</v>
      </c>
      <c r="N122" s="16">
        <v>16.39</v>
      </c>
      <c r="O122" s="21">
        <f t="shared" si="32"/>
        <v>16.39</v>
      </c>
      <c r="P122" s="3"/>
      <c r="Q122" s="20">
        <f t="shared" ref="Q122:Q123" si="37">L122</f>
        <v>19.52</v>
      </c>
      <c r="R122" s="20">
        <f t="shared" si="33"/>
        <v>16.39</v>
      </c>
      <c r="S122" s="21">
        <f t="shared" si="34"/>
        <v>35.909999999999997</v>
      </c>
      <c r="T122" s="72"/>
      <c r="U122" s="2">
        <f>IF(Q122="---","číslo??",RANK(Q122,$Q$9:$Q$123,1))</f>
        <v>75</v>
      </c>
      <c r="V122" s="2">
        <f>IF(R122="---","číslo??",RANK(R122,$R$9:$R$123,1))</f>
        <v>8</v>
      </c>
    </row>
    <row r="123" spans="1:23" ht="14.25" hidden="1" customHeight="1" x14ac:dyDescent="0.2">
      <c r="B123" s="28">
        <v>138</v>
      </c>
      <c r="C123" s="27" t="s">
        <v>170</v>
      </c>
      <c r="D123" s="18">
        <v>1997</v>
      </c>
      <c r="E123" s="26" t="s">
        <v>171</v>
      </c>
      <c r="F123" s="26" t="s">
        <v>6</v>
      </c>
      <c r="G123" s="26" t="s">
        <v>5</v>
      </c>
      <c r="H123" s="37" t="s">
        <v>6</v>
      </c>
      <c r="J123" s="60"/>
      <c r="K123" s="60"/>
      <c r="L123" s="21" t="str">
        <f t="shared" ref="L123" si="38">IF(AND(ISNUMBER(J123)=FALSE,ISNUMBER(K123)=FALSE),"---",IF(J123&lt;&gt;0,IF(J123&lt;K123,J123,IF(K123&lt;&gt;0,K123,J123)),IF(K123&lt;&gt;0,K123,J123)))</f>
        <v>---</v>
      </c>
      <c r="M123" s="16">
        <v>17.02</v>
      </c>
      <c r="N123" s="60" t="s">
        <v>159</v>
      </c>
      <c r="O123" s="21">
        <f t="shared" si="32"/>
        <v>17.02</v>
      </c>
      <c r="P123" s="3"/>
      <c r="Q123" s="20" t="str">
        <f t="shared" si="37"/>
        <v>---</v>
      </c>
      <c r="R123" s="20">
        <f t="shared" si="33"/>
        <v>17.02</v>
      </c>
      <c r="S123" s="21" t="str">
        <f t="shared" si="34"/>
        <v>---</v>
      </c>
      <c r="T123" s="72"/>
      <c r="U123"/>
      <c r="V123"/>
    </row>
  </sheetData>
  <autoFilter ref="A8:W123">
    <filterColumn colId="7">
      <filters>
        <filter val="A"/>
      </filters>
    </filterColumn>
    <sortState ref="A10:X122">
      <sortCondition ref="S8:S122"/>
    </sortState>
  </autoFilter>
  <sortState ref="A9:S123">
    <sortCondition ref="B9:B123"/>
  </sortState>
  <phoneticPr fontId="3" type="noConversion"/>
  <conditionalFormatting sqref="G1:H1">
    <cfRule type="cellIs" dxfId="8" priority="1" stopIfTrue="1" operator="equal">
      <formula>"x"</formula>
    </cfRule>
    <cfRule type="cellIs" dxfId="7" priority="2" stopIfTrue="1" operator="equal">
      <formula>"VD"</formula>
    </cfRule>
    <cfRule type="cellIs" dxfId="6" priority="3" stopIfTrue="1" operator="equal">
      <formula>"S"</formula>
    </cfRule>
  </conditionalFormatting>
  <dataValidations disablePrompts="1" count="3">
    <dataValidation type="list" allowBlank="1" showInputMessage="1" showErrorMessage="1" sqref="I35:I36">
      <formula1>$J$2:$J$3</formula1>
    </dataValidation>
    <dataValidation type="list" allowBlank="1" showInputMessage="1" showErrorMessage="1" sqref="F123:G123 H9:H123">
      <formula1>$J$1:$K$1</formula1>
    </dataValidation>
    <dataValidation type="list" allowBlank="1" showInputMessage="1" showErrorMessage="1" sqref="F9:G122">
      <formula1>$K$1:$L$1</formula1>
    </dataValidation>
  </dataValidations>
  <pageMargins left="0.39370078740157483" right="0.39370078740157483" top="0.51" bottom="0.73" header="0.34" footer="0.4"/>
  <pageSetup paperSize="9" fitToHeight="0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13"/>
  <sheetViews>
    <sheetView topLeftCell="C89" workbookViewId="0">
      <selection activeCell="M109" sqref="F109:M109"/>
    </sheetView>
  </sheetViews>
  <sheetFormatPr defaultRowHeight="12.75" x14ac:dyDescent="0.2"/>
  <cols>
    <col min="1" max="1" width="0" style="49" hidden="1" customWidth="1"/>
    <col min="2" max="2" width="2.85546875" style="49" hidden="1" customWidth="1"/>
    <col min="3" max="3" width="2.85546875" style="49" customWidth="1"/>
    <col min="4" max="4" width="6.85546875" style="49" customWidth="1"/>
    <col min="5" max="5" width="7" style="49" customWidth="1"/>
    <col min="6" max="6" width="19.5703125" style="49" customWidth="1"/>
    <col min="7" max="7" width="6.42578125" style="49" customWidth="1"/>
    <col min="8" max="8" width="37.85546875" style="49" customWidth="1"/>
    <col min="9" max="9" width="0" style="49" hidden="1" customWidth="1"/>
    <col min="10" max="10" width="4.42578125" style="49" hidden="1" customWidth="1"/>
    <col min="11" max="13" width="9.140625" style="49"/>
    <col min="14" max="20" width="0" style="49" hidden="1" customWidth="1"/>
    <col min="21" max="16384" width="9.140625" style="49"/>
  </cols>
  <sheetData>
    <row r="1" spans="1:20" x14ac:dyDescent="0.2">
      <c r="A1" s="50"/>
      <c r="B1" s="43"/>
      <c r="D1" s="43"/>
      <c r="E1"/>
      <c r="F1"/>
      <c r="G1" s="1"/>
      <c r="H1" s="2"/>
      <c r="I1" s="2"/>
      <c r="J1"/>
      <c r="K1" s="31" t="s">
        <v>5</v>
      </c>
      <c r="L1" s="31" t="s">
        <v>6</v>
      </c>
      <c r="M1" s="1"/>
      <c r="N1"/>
      <c r="O1"/>
      <c r="P1" s="1"/>
      <c r="Q1"/>
      <c r="R1"/>
      <c r="S1"/>
      <c r="T1" s="10"/>
    </row>
    <row r="2" spans="1:20" ht="26.25" x14ac:dyDescent="0.4">
      <c r="A2" s="50"/>
      <c r="B2" s="43"/>
      <c r="D2" s="13" t="s">
        <v>87</v>
      </c>
      <c r="E2" s="13"/>
      <c r="F2" s="13"/>
      <c r="G2" s="2"/>
      <c r="H2" s="2"/>
      <c r="I2" s="2"/>
      <c r="J2" s="7"/>
      <c r="K2" s="15"/>
      <c r="L2" s="7"/>
      <c r="M2" s="7"/>
      <c r="N2"/>
      <c r="O2"/>
      <c r="P2" s="1"/>
      <c r="Q2"/>
      <c r="R2"/>
      <c r="S2"/>
      <c r="T2" s="10"/>
    </row>
    <row r="3" spans="1:20" ht="15.75" x14ac:dyDescent="0.25">
      <c r="A3" s="50"/>
      <c r="B3" s="43"/>
      <c r="D3" s="17" t="s">
        <v>14</v>
      </c>
      <c r="E3" s="17"/>
      <c r="F3" s="12"/>
      <c r="G3" s="6"/>
      <c r="H3" s="6"/>
      <c r="I3" s="6"/>
      <c r="J3"/>
      <c r="K3" s="15"/>
      <c r="L3"/>
      <c r="M3" s="1"/>
      <c r="N3"/>
      <c r="O3"/>
      <c r="P3" s="1"/>
      <c r="Q3"/>
      <c r="R3"/>
      <c r="S3"/>
      <c r="T3" s="10"/>
    </row>
    <row r="4" spans="1:20" ht="15.75" x14ac:dyDescent="0.25">
      <c r="A4" s="50"/>
      <c r="B4" s="43"/>
      <c r="D4" s="12" t="s">
        <v>86</v>
      </c>
      <c r="E4" s="12"/>
      <c r="F4" s="1"/>
      <c r="G4" s="8"/>
      <c r="H4" s="8"/>
      <c r="I4" s="8"/>
      <c r="J4"/>
      <c r="K4"/>
      <c r="L4"/>
      <c r="M4" s="1"/>
      <c r="N4"/>
      <c r="O4"/>
      <c r="P4" s="1"/>
      <c r="Q4"/>
      <c r="R4"/>
      <c r="S4"/>
      <c r="T4" s="10"/>
    </row>
    <row r="5" spans="1:20" x14ac:dyDescent="0.2">
      <c r="A5" s="50"/>
      <c r="B5" s="43"/>
      <c r="D5" s="1"/>
      <c r="E5" s="1"/>
      <c r="F5" s="1"/>
      <c r="G5" s="2"/>
      <c r="H5" s="2"/>
      <c r="I5" s="2"/>
      <c r="J5"/>
      <c r="K5"/>
      <c r="L5"/>
      <c r="M5" s="1"/>
      <c r="N5"/>
      <c r="O5"/>
      <c r="P5" s="1"/>
      <c r="Q5"/>
      <c r="R5"/>
      <c r="S5"/>
      <c r="T5" s="10"/>
    </row>
    <row r="6" spans="1:20" ht="15.75" x14ac:dyDescent="0.25">
      <c r="A6" s="50"/>
      <c r="B6" s="43"/>
      <c r="D6" s="14" t="s">
        <v>175</v>
      </c>
      <c r="E6" s="14"/>
      <c r="F6" s="14"/>
      <c r="G6" s="11"/>
      <c r="H6" s="11"/>
      <c r="I6" s="11"/>
      <c r="J6"/>
      <c r="K6"/>
      <c r="L6"/>
      <c r="M6" s="1"/>
      <c r="N6"/>
      <c r="O6"/>
      <c r="P6" s="1"/>
      <c r="Q6"/>
      <c r="R6"/>
      <c r="S6"/>
      <c r="T6" s="10"/>
    </row>
    <row r="7" spans="1:20" x14ac:dyDescent="0.2">
      <c r="A7" s="50"/>
      <c r="B7" s="43"/>
      <c r="D7" s="43"/>
      <c r="E7" s="11"/>
      <c r="F7" s="11"/>
      <c r="G7" s="11"/>
      <c r="H7" s="11"/>
      <c r="I7" s="11"/>
      <c r="J7"/>
      <c r="K7"/>
      <c r="L7"/>
      <c r="M7" s="1"/>
      <c r="N7"/>
      <c r="O7"/>
      <c r="P7" s="1"/>
      <c r="Q7"/>
      <c r="R7"/>
      <c r="S7"/>
      <c r="T7" s="10"/>
    </row>
    <row r="8" spans="1:20" ht="25.5" x14ac:dyDescent="0.2">
      <c r="A8" s="53"/>
      <c r="B8" s="74" t="s">
        <v>12</v>
      </c>
      <c r="C8" s="77"/>
      <c r="D8" s="19" t="s">
        <v>12</v>
      </c>
      <c r="E8" s="19" t="s">
        <v>13</v>
      </c>
      <c r="F8" s="23" t="s">
        <v>0</v>
      </c>
      <c r="G8" s="24" t="s">
        <v>3</v>
      </c>
      <c r="H8" s="19" t="s">
        <v>2</v>
      </c>
      <c r="I8" s="22" t="s">
        <v>4</v>
      </c>
      <c r="J8" s="9"/>
      <c r="K8" s="19" t="s">
        <v>7</v>
      </c>
      <c r="L8" s="19" t="s">
        <v>8</v>
      </c>
      <c r="M8" s="19" t="s">
        <v>15</v>
      </c>
      <c r="N8" s="19" t="s">
        <v>9</v>
      </c>
      <c r="O8" s="19" t="s">
        <v>10</v>
      </c>
      <c r="P8" s="19" t="s">
        <v>16</v>
      </c>
      <c r="Q8" s="51"/>
      <c r="R8" s="19" t="s">
        <v>4</v>
      </c>
      <c r="S8" s="19" t="s">
        <v>1</v>
      </c>
      <c r="T8" s="19" t="s">
        <v>11</v>
      </c>
    </row>
    <row r="9" spans="1:20" x14ac:dyDescent="0.2">
      <c r="A9" s="54"/>
      <c r="B9" s="75"/>
      <c r="D9" s="79">
        <v>1</v>
      </c>
      <c r="E9" s="28">
        <v>3</v>
      </c>
      <c r="F9" s="27" t="s">
        <v>72</v>
      </c>
      <c r="G9" s="18">
        <v>1989</v>
      </c>
      <c r="H9" s="28" t="s">
        <v>92</v>
      </c>
      <c r="I9" s="29" t="s">
        <v>5</v>
      </c>
      <c r="J9" s="80"/>
      <c r="K9" s="81" t="s">
        <v>159</v>
      </c>
      <c r="L9" s="81">
        <v>13.94</v>
      </c>
      <c r="M9" s="82">
        <v>13.94</v>
      </c>
      <c r="N9" s="16"/>
      <c r="O9" s="16"/>
      <c r="P9" s="21" t="s">
        <v>173</v>
      </c>
      <c r="Q9" s="9"/>
      <c r="R9" s="20">
        <v>13.94</v>
      </c>
      <c r="S9" s="20" t="s">
        <v>173</v>
      </c>
      <c r="T9" s="21" t="s">
        <v>173</v>
      </c>
    </row>
    <row r="10" spans="1:20" x14ac:dyDescent="0.2">
      <c r="A10" s="54"/>
      <c r="B10" s="75"/>
      <c r="D10" s="79">
        <v>2</v>
      </c>
      <c r="E10" s="28">
        <v>6</v>
      </c>
      <c r="F10" s="27" t="s">
        <v>37</v>
      </c>
      <c r="G10" s="27">
        <v>1986</v>
      </c>
      <c r="H10" s="28" t="s">
        <v>33</v>
      </c>
      <c r="I10" s="29" t="s">
        <v>5</v>
      </c>
      <c r="J10" s="80"/>
      <c r="K10" s="81">
        <v>15.61</v>
      </c>
      <c r="L10" s="81">
        <v>14.1</v>
      </c>
      <c r="M10" s="82">
        <v>14.1</v>
      </c>
      <c r="N10" s="16"/>
      <c r="O10" s="16"/>
      <c r="P10" s="21" t="s">
        <v>173</v>
      </c>
      <c r="Q10" s="9"/>
      <c r="R10" s="20">
        <v>14.1</v>
      </c>
      <c r="S10" s="20" t="s">
        <v>173</v>
      </c>
      <c r="T10" s="21" t="s">
        <v>173</v>
      </c>
    </row>
    <row r="11" spans="1:20" x14ac:dyDescent="0.2">
      <c r="A11" s="54"/>
      <c r="B11" s="76"/>
      <c r="C11" s="78"/>
      <c r="D11" s="79">
        <v>3</v>
      </c>
      <c r="E11" s="28">
        <v>43</v>
      </c>
      <c r="F11" s="27" t="s">
        <v>74</v>
      </c>
      <c r="G11" s="18">
        <v>1981</v>
      </c>
      <c r="H11" s="28" t="s">
        <v>92</v>
      </c>
      <c r="I11" s="29" t="s">
        <v>5</v>
      </c>
      <c r="J11" s="80"/>
      <c r="K11" s="81">
        <v>14.34</v>
      </c>
      <c r="L11" s="81">
        <v>14.16</v>
      </c>
      <c r="M11" s="82">
        <v>14.16</v>
      </c>
      <c r="N11" s="16"/>
      <c r="O11" s="16"/>
      <c r="P11" s="21" t="s">
        <v>173</v>
      </c>
      <c r="Q11" s="9"/>
      <c r="R11" s="20">
        <v>14.16</v>
      </c>
      <c r="S11" s="20" t="s">
        <v>173</v>
      </c>
      <c r="T11" s="21" t="s">
        <v>173</v>
      </c>
    </row>
    <row r="12" spans="1:20" x14ac:dyDescent="0.2">
      <c r="A12" s="54"/>
      <c r="B12" s="75"/>
      <c r="D12" s="79">
        <v>4</v>
      </c>
      <c r="E12" s="28">
        <v>2</v>
      </c>
      <c r="F12" s="27" t="s">
        <v>73</v>
      </c>
      <c r="G12" s="18">
        <v>1992</v>
      </c>
      <c r="H12" s="28" t="s">
        <v>135</v>
      </c>
      <c r="I12" s="29" t="s">
        <v>5</v>
      </c>
      <c r="J12" s="80"/>
      <c r="K12" s="81">
        <v>16.55</v>
      </c>
      <c r="L12" s="81">
        <v>14.75</v>
      </c>
      <c r="M12" s="82">
        <v>14.75</v>
      </c>
      <c r="N12" s="16"/>
      <c r="O12" s="16"/>
      <c r="P12" s="21" t="s">
        <v>173</v>
      </c>
      <c r="Q12" s="9"/>
      <c r="R12" s="20">
        <v>14.75</v>
      </c>
      <c r="S12" s="20" t="s">
        <v>173</v>
      </c>
      <c r="T12" s="21" t="s">
        <v>173</v>
      </c>
    </row>
    <row r="13" spans="1:20" x14ac:dyDescent="0.2">
      <c r="A13" s="54"/>
      <c r="B13" s="75"/>
      <c r="D13" s="79">
        <v>5</v>
      </c>
      <c r="E13" s="28">
        <v>4</v>
      </c>
      <c r="F13" s="27" t="s">
        <v>28</v>
      </c>
      <c r="G13" s="18">
        <v>1987</v>
      </c>
      <c r="H13" s="28" t="s">
        <v>25</v>
      </c>
      <c r="I13" s="29" t="s">
        <v>5</v>
      </c>
      <c r="J13" s="80"/>
      <c r="K13" s="81">
        <v>14.98</v>
      </c>
      <c r="L13" s="81" t="s">
        <v>159</v>
      </c>
      <c r="M13" s="82">
        <v>14.98</v>
      </c>
      <c r="N13" s="16"/>
      <c r="O13" s="16"/>
      <c r="P13" s="21" t="s">
        <v>173</v>
      </c>
      <c r="Q13" s="9"/>
      <c r="R13" s="20">
        <v>14.98</v>
      </c>
      <c r="S13" s="20" t="s">
        <v>173</v>
      </c>
      <c r="T13" s="21" t="s">
        <v>173</v>
      </c>
    </row>
    <row r="14" spans="1:20" x14ac:dyDescent="0.2">
      <c r="A14" s="54"/>
      <c r="B14" s="75"/>
      <c r="D14" s="79">
        <v>6</v>
      </c>
      <c r="E14" s="28">
        <v>21</v>
      </c>
      <c r="F14" s="27" t="s">
        <v>60</v>
      </c>
      <c r="G14" s="18">
        <v>1988</v>
      </c>
      <c r="H14" s="28" t="s">
        <v>140</v>
      </c>
      <c r="I14" s="29" t="s">
        <v>5</v>
      </c>
      <c r="J14" s="80"/>
      <c r="K14" s="81">
        <v>15.37</v>
      </c>
      <c r="L14" s="81">
        <v>15.06</v>
      </c>
      <c r="M14" s="82">
        <v>15.06</v>
      </c>
      <c r="N14" s="16"/>
      <c r="O14" s="16"/>
      <c r="P14" s="21" t="s">
        <v>173</v>
      </c>
      <c r="Q14" s="9"/>
      <c r="R14" s="20">
        <v>15.06</v>
      </c>
      <c r="S14" s="20" t="s">
        <v>173</v>
      </c>
      <c r="T14" s="21" t="s">
        <v>173</v>
      </c>
    </row>
    <row r="15" spans="1:20" x14ac:dyDescent="0.2">
      <c r="A15" s="54"/>
      <c r="B15" s="75"/>
      <c r="D15" s="79">
        <v>7</v>
      </c>
      <c r="E15" s="28">
        <v>5</v>
      </c>
      <c r="F15" s="27" t="s">
        <v>51</v>
      </c>
      <c r="G15" s="27">
        <v>1989</v>
      </c>
      <c r="H15" s="28" t="s">
        <v>135</v>
      </c>
      <c r="I15" s="29" t="s">
        <v>5</v>
      </c>
      <c r="J15" s="80"/>
      <c r="K15" s="81">
        <v>15.07</v>
      </c>
      <c r="L15" s="81" t="s">
        <v>159</v>
      </c>
      <c r="M15" s="82">
        <v>15.07</v>
      </c>
      <c r="N15" s="16"/>
      <c r="O15" s="16"/>
      <c r="P15" s="21" t="s">
        <v>173</v>
      </c>
      <c r="Q15" s="9"/>
      <c r="R15" s="20">
        <v>15.07</v>
      </c>
      <c r="S15" s="20" t="s">
        <v>173</v>
      </c>
      <c r="T15" s="21" t="s">
        <v>173</v>
      </c>
    </row>
    <row r="16" spans="1:20" x14ac:dyDescent="0.2">
      <c r="A16" s="54"/>
      <c r="B16" s="75"/>
      <c r="D16" s="79">
        <v>8</v>
      </c>
      <c r="E16" s="28">
        <v>7</v>
      </c>
      <c r="F16" s="27" t="s">
        <v>27</v>
      </c>
      <c r="G16" s="18">
        <v>1989</v>
      </c>
      <c r="H16" s="28" t="s">
        <v>25</v>
      </c>
      <c r="I16" s="29" t="s">
        <v>5</v>
      </c>
      <c r="J16" s="80"/>
      <c r="K16" s="81">
        <v>15.44</v>
      </c>
      <c r="L16" s="81">
        <v>15.08</v>
      </c>
      <c r="M16" s="82">
        <v>15.08</v>
      </c>
      <c r="N16" s="16"/>
      <c r="O16" s="16"/>
      <c r="P16" s="21" t="s">
        <v>173</v>
      </c>
      <c r="Q16" s="9"/>
      <c r="R16" s="20">
        <v>15.08</v>
      </c>
      <c r="S16" s="20" t="s">
        <v>173</v>
      </c>
      <c r="T16" s="21" t="s">
        <v>173</v>
      </c>
    </row>
    <row r="17" spans="1:20" x14ac:dyDescent="0.2">
      <c r="A17" s="54"/>
      <c r="B17" s="75"/>
      <c r="D17" s="79">
        <v>9</v>
      </c>
      <c r="E17" s="28">
        <v>12</v>
      </c>
      <c r="F17" s="27" t="s">
        <v>41</v>
      </c>
      <c r="G17" s="27">
        <v>1984</v>
      </c>
      <c r="H17" s="28" t="s">
        <v>133</v>
      </c>
      <c r="I17" s="29" t="s">
        <v>5</v>
      </c>
      <c r="J17" s="80"/>
      <c r="K17" s="81">
        <v>15.38</v>
      </c>
      <c r="L17" s="81">
        <v>15.23</v>
      </c>
      <c r="M17" s="82">
        <v>15.23</v>
      </c>
      <c r="N17" s="16"/>
      <c r="O17" s="16"/>
      <c r="P17" s="21" t="s">
        <v>173</v>
      </c>
      <c r="Q17" s="9"/>
      <c r="R17" s="20">
        <v>15.23</v>
      </c>
      <c r="S17" s="20" t="s">
        <v>173</v>
      </c>
      <c r="T17" s="21" t="s">
        <v>173</v>
      </c>
    </row>
    <row r="18" spans="1:20" x14ac:dyDescent="0.2">
      <c r="A18" s="54"/>
      <c r="B18" s="75"/>
      <c r="D18" s="79">
        <v>10</v>
      </c>
      <c r="E18" s="28">
        <v>18</v>
      </c>
      <c r="F18" s="27" t="s">
        <v>139</v>
      </c>
      <c r="G18" s="27">
        <v>1980</v>
      </c>
      <c r="H18" s="28" t="s">
        <v>44</v>
      </c>
      <c r="I18" s="29" t="s">
        <v>5</v>
      </c>
      <c r="J18" s="80"/>
      <c r="K18" s="81">
        <v>15.33</v>
      </c>
      <c r="L18" s="81">
        <v>15.27</v>
      </c>
      <c r="M18" s="82">
        <v>15.27</v>
      </c>
      <c r="N18" s="16"/>
      <c r="O18" s="16"/>
      <c r="P18" s="21" t="s">
        <v>173</v>
      </c>
      <c r="Q18" s="9"/>
      <c r="R18" s="20">
        <v>15.27</v>
      </c>
      <c r="S18" s="20" t="s">
        <v>173</v>
      </c>
      <c r="T18" s="21" t="s">
        <v>173</v>
      </c>
    </row>
    <row r="19" spans="1:20" x14ac:dyDescent="0.2">
      <c r="A19" s="54"/>
      <c r="B19" s="75"/>
      <c r="D19" s="79">
        <v>11</v>
      </c>
      <c r="E19" s="28">
        <v>13</v>
      </c>
      <c r="F19" s="27" t="s">
        <v>50</v>
      </c>
      <c r="G19" s="18">
        <v>1980</v>
      </c>
      <c r="H19" s="28" t="s">
        <v>135</v>
      </c>
      <c r="I19" s="29" t="s">
        <v>5</v>
      </c>
      <c r="J19" s="80"/>
      <c r="K19" s="81">
        <v>18.78</v>
      </c>
      <c r="L19" s="81">
        <v>15.3</v>
      </c>
      <c r="M19" s="82">
        <v>15.3</v>
      </c>
      <c r="N19" s="16"/>
      <c r="O19" s="16"/>
      <c r="P19" s="21" t="s">
        <v>173</v>
      </c>
      <c r="Q19" s="9"/>
      <c r="R19" s="20">
        <v>15.3</v>
      </c>
      <c r="S19" s="20" t="s">
        <v>173</v>
      </c>
      <c r="T19" s="21" t="s">
        <v>173</v>
      </c>
    </row>
    <row r="20" spans="1:20" ht="15" customHeight="1" x14ac:dyDescent="0.2">
      <c r="A20" s="54"/>
      <c r="B20" s="75"/>
      <c r="D20" s="79">
        <v>12</v>
      </c>
      <c r="E20" s="28">
        <v>15</v>
      </c>
      <c r="F20" s="27" t="s">
        <v>89</v>
      </c>
      <c r="G20" s="27">
        <v>1987</v>
      </c>
      <c r="H20" s="25" t="s">
        <v>88</v>
      </c>
      <c r="I20" s="29" t="s">
        <v>5</v>
      </c>
      <c r="J20" s="80"/>
      <c r="K20" s="81">
        <v>18.39</v>
      </c>
      <c r="L20" s="81">
        <v>15.35</v>
      </c>
      <c r="M20" s="82">
        <v>15.35</v>
      </c>
      <c r="N20" s="16"/>
      <c r="O20" s="16"/>
      <c r="P20" s="21" t="s">
        <v>173</v>
      </c>
      <c r="Q20" s="9"/>
      <c r="R20" s="20">
        <v>15.35</v>
      </c>
      <c r="S20" s="20" t="s">
        <v>173</v>
      </c>
      <c r="T20" s="21" t="s">
        <v>173</v>
      </c>
    </row>
    <row r="21" spans="1:20" x14ac:dyDescent="0.2">
      <c r="A21" s="54"/>
      <c r="B21" s="76"/>
      <c r="C21" s="78"/>
      <c r="D21" s="79">
        <v>13</v>
      </c>
      <c r="E21" s="28">
        <v>78</v>
      </c>
      <c r="F21" s="27" t="s">
        <v>31</v>
      </c>
      <c r="G21" s="18">
        <v>1988</v>
      </c>
      <c r="H21" s="28" t="s">
        <v>125</v>
      </c>
      <c r="I21" s="29" t="s">
        <v>5</v>
      </c>
      <c r="J21" s="80"/>
      <c r="K21" s="81">
        <v>16.850000000000001</v>
      </c>
      <c r="L21" s="81">
        <v>15.38</v>
      </c>
      <c r="M21" s="82">
        <v>15.38</v>
      </c>
      <c r="N21" s="16"/>
      <c r="O21" s="16"/>
      <c r="P21" s="21" t="s">
        <v>173</v>
      </c>
      <c r="Q21" s="9"/>
      <c r="R21" s="20">
        <v>15.38</v>
      </c>
      <c r="S21" s="20" t="s">
        <v>173</v>
      </c>
      <c r="T21" s="21" t="s">
        <v>173</v>
      </c>
    </row>
    <row r="22" spans="1:20" x14ac:dyDescent="0.2">
      <c r="A22" s="54"/>
      <c r="B22" s="75"/>
      <c r="D22" s="79">
        <v>14</v>
      </c>
      <c r="E22" s="28">
        <v>10</v>
      </c>
      <c r="F22" s="27" t="s">
        <v>43</v>
      </c>
      <c r="G22" s="18">
        <v>1983</v>
      </c>
      <c r="H22" s="28" t="s">
        <v>133</v>
      </c>
      <c r="I22" s="29" t="s">
        <v>5</v>
      </c>
      <c r="J22" s="80"/>
      <c r="K22" s="81">
        <v>15.68</v>
      </c>
      <c r="L22" s="81">
        <v>15.56</v>
      </c>
      <c r="M22" s="82">
        <v>15.56</v>
      </c>
      <c r="N22" s="16"/>
      <c r="O22" s="16"/>
      <c r="P22" s="21" t="s">
        <v>173</v>
      </c>
      <c r="Q22" s="9"/>
      <c r="R22" s="20">
        <v>15.56</v>
      </c>
      <c r="S22" s="20" t="s">
        <v>173</v>
      </c>
      <c r="T22" s="21" t="s">
        <v>173</v>
      </c>
    </row>
    <row r="23" spans="1:20" x14ac:dyDescent="0.2">
      <c r="A23" s="54"/>
      <c r="B23" s="75"/>
      <c r="D23" s="79">
        <v>15</v>
      </c>
      <c r="E23" s="28">
        <v>44</v>
      </c>
      <c r="F23" s="27" t="s">
        <v>38</v>
      </c>
      <c r="G23" s="27">
        <v>1980</v>
      </c>
      <c r="H23" s="28" t="s">
        <v>133</v>
      </c>
      <c r="I23" s="29" t="s">
        <v>5</v>
      </c>
      <c r="J23" s="80"/>
      <c r="K23" s="81">
        <v>15.7</v>
      </c>
      <c r="L23" s="81">
        <v>15.56</v>
      </c>
      <c r="M23" s="82">
        <v>15.56</v>
      </c>
      <c r="N23" s="16"/>
      <c r="O23" s="16"/>
      <c r="P23" s="21" t="s">
        <v>173</v>
      </c>
      <c r="Q23" s="9"/>
      <c r="R23" s="20">
        <v>15.56</v>
      </c>
      <c r="S23" s="20" t="s">
        <v>173</v>
      </c>
      <c r="T23" s="21" t="s">
        <v>173</v>
      </c>
    </row>
    <row r="24" spans="1:20" x14ac:dyDescent="0.2">
      <c r="A24" s="54"/>
      <c r="B24" s="75"/>
      <c r="D24" s="79">
        <v>16</v>
      </c>
      <c r="E24" s="28">
        <v>19</v>
      </c>
      <c r="F24" s="27" t="s">
        <v>39</v>
      </c>
      <c r="G24" s="18">
        <v>1972</v>
      </c>
      <c r="H24" s="28" t="s">
        <v>133</v>
      </c>
      <c r="I24" s="29" t="s">
        <v>5</v>
      </c>
      <c r="J24" s="80"/>
      <c r="K24" s="81">
        <v>15.73</v>
      </c>
      <c r="L24" s="81">
        <v>15.57</v>
      </c>
      <c r="M24" s="82">
        <v>15.57</v>
      </c>
      <c r="N24" s="16"/>
      <c r="O24" s="16"/>
      <c r="P24" s="21" t="s">
        <v>173</v>
      </c>
      <c r="Q24" s="9"/>
      <c r="R24" s="20">
        <v>15.57</v>
      </c>
      <c r="S24" s="20" t="s">
        <v>173</v>
      </c>
      <c r="T24" s="21" t="s">
        <v>173</v>
      </c>
    </row>
    <row r="25" spans="1:20" x14ac:dyDescent="0.2">
      <c r="A25" s="54"/>
      <c r="B25" s="75"/>
      <c r="D25" s="79">
        <v>17</v>
      </c>
      <c r="E25" s="28">
        <v>1</v>
      </c>
      <c r="F25" s="27" t="s">
        <v>55</v>
      </c>
      <c r="G25" s="18">
        <v>1987</v>
      </c>
      <c r="H25" s="28" t="s">
        <v>92</v>
      </c>
      <c r="I25" s="29" t="s">
        <v>5</v>
      </c>
      <c r="J25" s="80"/>
      <c r="K25" s="81">
        <v>18.55</v>
      </c>
      <c r="L25" s="81">
        <v>15.61</v>
      </c>
      <c r="M25" s="82">
        <v>15.61</v>
      </c>
      <c r="N25" s="16"/>
      <c r="O25" s="16"/>
      <c r="P25" s="21" t="s">
        <v>173</v>
      </c>
      <c r="Q25" s="9"/>
      <c r="R25" s="20">
        <v>15.61</v>
      </c>
      <c r="S25" s="20" t="s">
        <v>173</v>
      </c>
      <c r="T25" s="21" t="s">
        <v>173</v>
      </c>
    </row>
    <row r="26" spans="1:20" x14ac:dyDescent="0.2">
      <c r="A26" s="54"/>
      <c r="B26" s="75"/>
      <c r="D26" s="79">
        <v>18</v>
      </c>
      <c r="E26" s="28">
        <v>17</v>
      </c>
      <c r="F26" s="27" t="s">
        <v>29</v>
      </c>
      <c r="G26" s="18">
        <v>1990</v>
      </c>
      <c r="H26" s="28" t="s">
        <v>88</v>
      </c>
      <c r="I26" s="29" t="s">
        <v>5</v>
      </c>
      <c r="J26" s="80"/>
      <c r="K26" s="81">
        <v>21.34</v>
      </c>
      <c r="L26" s="81">
        <v>15.74</v>
      </c>
      <c r="M26" s="82">
        <v>15.74</v>
      </c>
      <c r="N26" s="16"/>
      <c r="O26" s="16"/>
      <c r="P26" s="21" t="s">
        <v>173</v>
      </c>
      <c r="Q26" s="9"/>
      <c r="R26" s="20">
        <v>15.74</v>
      </c>
      <c r="S26" s="20" t="s">
        <v>173</v>
      </c>
      <c r="T26" s="21" t="s">
        <v>173</v>
      </c>
    </row>
    <row r="27" spans="1:20" x14ac:dyDescent="0.2">
      <c r="A27" s="54"/>
      <c r="B27" s="75"/>
      <c r="D27" s="79">
        <v>19</v>
      </c>
      <c r="E27" s="28">
        <v>33</v>
      </c>
      <c r="F27" s="27" t="s">
        <v>23</v>
      </c>
      <c r="G27" s="18">
        <v>1984</v>
      </c>
      <c r="H27" s="28" t="s">
        <v>140</v>
      </c>
      <c r="I27" s="29" t="s">
        <v>5</v>
      </c>
      <c r="J27" s="80"/>
      <c r="K27" s="81">
        <v>18.559999999999999</v>
      </c>
      <c r="L27" s="81">
        <v>15.75</v>
      </c>
      <c r="M27" s="82">
        <v>15.75</v>
      </c>
      <c r="N27" s="16"/>
      <c r="O27" s="16"/>
      <c r="P27" s="21" t="s">
        <v>173</v>
      </c>
      <c r="Q27" s="9"/>
      <c r="R27" s="20">
        <v>15.75</v>
      </c>
      <c r="S27" s="20" t="s">
        <v>173</v>
      </c>
      <c r="T27" s="21" t="s">
        <v>173</v>
      </c>
    </row>
    <row r="28" spans="1:20" x14ac:dyDescent="0.2">
      <c r="A28" s="54"/>
      <c r="B28" s="76"/>
      <c r="C28" s="78"/>
      <c r="D28" s="79">
        <v>20</v>
      </c>
      <c r="E28" s="28">
        <v>50</v>
      </c>
      <c r="F28" s="27" t="s">
        <v>46</v>
      </c>
      <c r="G28" s="18">
        <v>1994</v>
      </c>
      <c r="H28" s="28" t="s">
        <v>92</v>
      </c>
      <c r="I28" s="29" t="s">
        <v>5</v>
      </c>
      <c r="J28" s="80"/>
      <c r="K28" s="81">
        <v>15.79</v>
      </c>
      <c r="L28" s="81">
        <v>16.34</v>
      </c>
      <c r="M28" s="82">
        <v>15.79</v>
      </c>
      <c r="N28" s="16"/>
      <c r="O28" s="16"/>
      <c r="P28" s="21" t="s">
        <v>173</v>
      </c>
      <c r="Q28" s="9"/>
      <c r="R28" s="20">
        <v>15.79</v>
      </c>
      <c r="S28" s="20" t="s">
        <v>173</v>
      </c>
      <c r="T28" s="21" t="s">
        <v>173</v>
      </c>
    </row>
    <row r="29" spans="1:20" x14ac:dyDescent="0.2">
      <c r="A29" s="54"/>
      <c r="B29" s="75"/>
      <c r="D29" s="79">
        <v>21</v>
      </c>
      <c r="E29" s="28">
        <v>55</v>
      </c>
      <c r="F29" s="27" t="s">
        <v>126</v>
      </c>
      <c r="G29" s="18">
        <v>1995</v>
      </c>
      <c r="H29" s="28" t="s">
        <v>125</v>
      </c>
      <c r="I29" s="29" t="s">
        <v>5</v>
      </c>
      <c r="J29" s="80"/>
      <c r="K29" s="81">
        <v>16.600000000000001</v>
      </c>
      <c r="L29" s="81">
        <v>15.87</v>
      </c>
      <c r="M29" s="82">
        <v>15.87</v>
      </c>
      <c r="N29" s="16"/>
      <c r="O29" s="16"/>
      <c r="P29" s="21" t="s">
        <v>173</v>
      </c>
      <c r="Q29" s="9"/>
      <c r="R29" s="20">
        <v>15.87</v>
      </c>
      <c r="S29" s="20" t="s">
        <v>173</v>
      </c>
      <c r="T29" s="21" t="s">
        <v>173</v>
      </c>
    </row>
    <row r="30" spans="1:20" x14ac:dyDescent="0.2">
      <c r="A30" s="54"/>
      <c r="B30" s="75"/>
      <c r="D30" s="79">
        <v>22</v>
      </c>
      <c r="E30" s="28">
        <v>11</v>
      </c>
      <c r="F30" s="27" t="s">
        <v>63</v>
      </c>
      <c r="G30" s="27">
        <v>1990</v>
      </c>
      <c r="H30" s="28" t="s">
        <v>49</v>
      </c>
      <c r="I30" s="29" t="s">
        <v>5</v>
      </c>
      <c r="J30" s="80"/>
      <c r="K30" s="81">
        <v>15.89</v>
      </c>
      <c r="L30" s="81">
        <v>18.440000000000001</v>
      </c>
      <c r="M30" s="82">
        <v>15.89</v>
      </c>
      <c r="N30" s="16"/>
      <c r="O30" s="16"/>
      <c r="P30" s="21" t="s">
        <v>173</v>
      </c>
      <c r="Q30" s="9"/>
      <c r="R30" s="20">
        <v>15.89</v>
      </c>
      <c r="S30" s="20" t="s">
        <v>173</v>
      </c>
      <c r="T30" s="21" t="s">
        <v>173</v>
      </c>
    </row>
    <row r="31" spans="1:20" x14ac:dyDescent="0.2">
      <c r="A31" s="54"/>
      <c r="B31" s="76"/>
      <c r="C31" s="78"/>
      <c r="D31" s="79">
        <v>23</v>
      </c>
      <c r="E31" s="28">
        <v>42</v>
      </c>
      <c r="F31" s="27" t="s">
        <v>136</v>
      </c>
      <c r="G31" s="18">
        <v>1989</v>
      </c>
      <c r="H31" s="28" t="s">
        <v>135</v>
      </c>
      <c r="I31" s="29" t="s">
        <v>5</v>
      </c>
      <c r="J31" s="80"/>
      <c r="K31" s="81">
        <v>15.94</v>
      </c>
      <c r="L31" s="81" t="s">
        <v>159</v>
      </c>
      <c r="M31" s="82">
        <v>15.94</v>
      </c>
      <c r="N31" s="16"/>
      <c r="O31" s="16"/>
      <c r="P31" s="21" t="s">
        <v>173</v>
      </c>
      <c r="Q31" s="9"/>
      <c r="R31" s="20">
        <v>15.94</v>
      </c>
      <c r="S31" s="20" t="s">
        <v>173</v>
      </c>
      <c r="T31" s="21" t="s">
        <v>173</v>
      </c>
    </row>
    <row r="32" spans="1:20" x14ac:dyDescent="0.2">
      <c r="A32" s="54"/>
      <c r="B32" s="76"/>
      <c r="C32" s="78"/>
      <c r="D32" s="79">
        <v>24</v>
      </c>
      <c r="E32" s="28">
        <v>48</v>
      </c>
      <c r="F32" s="27" t="s">
        <v>165</v>
      </c>
      <c r="G32" s="18">
        <v>1992</v>
      </c>
      <c r="H32" s="25" t="s">
        <v>49</v>
      </c>
      <c r="I32" s="29" t="s">
        <v>5</v>
      </c>
      <c r="J32" s="80"/>
      <c r="K32" s="81">
        <v>15.95</v>
      </c>
      <c r="L32" s="81">
        <v>18.579999999999998</v>
      </c>
      <c r="M32" s="82">
        <v>15.95</v>
      </c>
      <c r="N32" s="16"/>
      <c r="O32" s="16"/>
      <c r="P32" s="21" t="s">
        <v>173</v>
      </c>
      <c r="Q32" s="9"/>
      <c r="R32" s="20">
        <v>15.95</v>
      </c>
      <c r="S32" s="20" t="s">
        <v>173</v>
      </c>
      <c r="T32" s="21" t="s">
        <v>173</v>
      </c>
    </row>
    <row r="33" spans="1:20" x14ac:dyDescent="0.2">
      <c r="A33" s="54"/>
      <c r="B33" s="76"/>
      <c r="C33" s="78"/>
      <c r="D33" s="79">
        <v>25</v>
      </c>
      <c r="E33" s="28">
        <v>60</v>
      </c>
      <c r="F33" s="27" t="s">
        <v>42</v>
      </c>
      <c r="G33" s="27">
        <v>1983</v>
      </c>
      <c r="H33" s="28" t="s">
        <v>133</v>
      </c>
      <c r="I33" s="29" t="s">
        <v>5</v>
      </c>
      <c r="J33" s="80"/>
      <c r="K33" s="81">
        <v>16.760000000000002</v>
      </c>
      <c r="L33" s="81">
        <v>16.010000000000002</v>
      </c>
      <c r="M33" s="82">
        <v>16.010000000000002</v>
      </c>
      <c r="N33" s="16"/>
      <c r="O33" s="16"/>
      <c r="P33" s="21" t="s">
        <v>173</v>
      </c>
      <c r="Q33" s="9"/>
      <c r="R33" s="20">
        <v>16.010000000000002</v>
      </c>
      <c r="S33" s="20" t="s">
        <v>173</v>
      </c>
      <c r="T33" s="21" t="s">
        <v>173</v>
      </c>
    </row>
    <row r="34" spans="1:20" x14ac:dyDescent="0.2">
      <c r="A34" s="54"/>
      <c r="B34" s="76"/>
      <c r="C34" s="78"/>
      <c r="D34" s="79">
        <v>26</v>
      </c>
      <c r="E34" s="28">
        <v>34</v>
      </c>
      <c r="F34" s="27" t="s">
        <v>54</v>
      </c>
      <c r="G34" s="18">
        <v>1995</v>
      </c>
      <c r="H34" s="28" t="s">
        <v>94</v>
      </c>
      <c r="I34" s="29" t="s">
        <v>5</v>
      </c>
      <c r="J34" s="80"/>
      <c r="K34" s="81">
        <v>19.03</v>
      </c>
      <c r="L34" s="81">
        <v>16.02</v>
      </c>
      <c r="M34" s="82">
        <v>16.02</v>
      </c>
      <c r="N34" s="16"/>
      <c r="O34" s="16"/>
      <c r="P34" s="21" t="s">
        <v>173</v>
      </c>
      <c r="Q34" s="9"/>
      <c r="R34" s="20">
        <v>16.02</v>
      </c>
      <c r="S34" s="20" t="s">
        <v>173</v>
      </c>
      <c r="T34" s="21" t="s">
        <v>173</v>
      </c>
    </row>
    <row r="35" spans="1:20" x14ac:dyDescent="0.2">
      <c r="A35" s="54"/>
      <c r="B35" s="76"/>
      <c r="C35" s="78"/>
      <c r="D35" s="79">
        <v>27</v>
      </c>
      <c r="E35" s="28">
        <v>92</v>
      </c>
      <c r="F35" s="27" t="s">
        <v>142</v>
      </c>
      <c r="G35" s="18">
        <v>1985</v>
      </c>
      <c r="H35" s="28" t="s">
        <v>143</v>
      </c>
      <c r="I35" s="29" t="s">
        <v>5</v>
      </c>
      <c r="J35" s="80"/>
      <c r="K35" s="81">
        <v>16.12</v>
      </c>
      <c r="L35" s="81">
        <v>17.28</v>
      </c>
      <c r="M35" s="82">
        <v>16.12</v>
      </c>
      <c r="N35" s="16"/>
      <c r="O35" s="16"/>
      <c r="P35" s="21" t="s">
        <v>173</v>
      </c>
      <c r="Q35" s="9"/>
      <c r="R35" s="20">
        <v>16.12</v>
      </c>
      <c r="S35" s="20" t="s">
        <v>173</v>
      </c>
      <c r="T35" s="21" t="s">
        <v>173</v>
      </c>
    </row>
    <row r="36" spans="1:20" x14ac:dyDescent="0.2">
      <c r="A36" s="54"/>
      <c r="B36" s="75"/>
      <c r="D36" s="79">
        <v>28</v>
      </c>
      <c r="E36" s="28">
        <v>25</v>
      </c>
      <c r="F36" s="27" t="s">
        <v>40</v>
      </c>
      <c r="G36" s="18">
        <v>1989</v>
      </c>
      <c r="H36" s="28" t="s">
        <v>133</v>
      </c>
      <c r="I36" s="29" t="s">
        <v>5</v>
      </c>
      <c r="J36" s="80"/>
      <c r="K36" s="81">
        <v>16.2</v>
      </c>
      <c r="L36" s="81">
        <v>16.16</v>
      </c>
      <c r="M36" s="82">
        <v>16.16</v>
      </c>
      <c r="N36" s="16"/>
      <c r="O36" s="16"/>
      <c r="P36" s="21" t="s">
        <v>173</v>
      </c>
      <c r="Q36" s="9"/>
      <c r="R36" s="20">
        <v>16.16</v>
      </c>
      <c r="S36" s="20" t="s">
        <v>173</v>
      </c>
      <c r="T36" s="21" t="s">
        <v>173</v>
      </c>
    </row>
    <row r="37" spans="1:20" x14ac:dyDescent="0.2">
      <c r="A37" s="54"/>
      <c r="B37" s="76"/>
      <c r="C37" s="78"/>
      <c r="D37" s="79">
        <v>29</v>
      </c>
      <c r="E37" s="28">
        <v>72</v>
      </c>
      <c r="F37" s="27" t="s">
        <v>71</v>
      </c>
      <c r="G37" s="18">
        <v>1996</v>
      </c>
      <c r="H37" s="28" t="s">
        <v>48</v>
      </c>
      <c r="I37" s="29" t="s">
        <v>5</v>
      </c>
      <c r="J37" s="80"/>
      <c r="K37" s="81">
        <v>16.2</v>
      </c>
      <c r="L37" s="81">
        <v>18.829999999999998</v>
      </c>
      <c r="M37" s="82">
        <v>16.2</v>
      </c>
      <c r="N37" s="16"/>
      <c r="O37" s="16"/>
      <c r="P37" s="21" t="s">
        <v>173</v>
      </c>
      <c r="Q37" s="9"/>
      <c r="R37" s="20">
        <v>16.2</v>
      </c>
      <c r="S37" s="20" t="s">
        <v>173</v>
      </c>
      <c r="T37" s="21" t="s">
        <v>173</v>
      </c>
    </row>
    <row r="38" spans="1:20" x14ac:dyDescent="0.2">
      <c r="A38" s="54"/>
      <c r="B38" s="75"/>
      <c r="D38" s="79">
        <v>30</v>
      </c>
      <c r="E38" s="28">
        <v>30</v>
      </c>
      <c r="F38" s="27" t="s">
        <v>64</v>
      </c>
      <c r="G38" s="18">
        <v>1984</v>
      </c>
      <c r="H38" s="28" t="s">
        <v>49</v>
      </c>
      <c r="I38" s="29" t="s">
        <v>5</v>
      </c>
      <c r="J38" s="80"/>
      <c r="K38" s="81">
        <v>16.21</v>
      </c>
      <c r="L38" s="81">
        <v>19.72</v>
      </c>
      <c r="M38" s="82">
        <v>16.21</v>
      </c>
      <c r="N38" s="16"/>
      <c r="O38" s="16"/>
      <c r="P38" s="21" t="s">
        <v>173</v>
      </c>
      <c r="Q38" s="9"/>
      <c r="R38" s="20">
        <v>16.21</v>
      </c>
      <c r="S38" s="20" t="s">
        <v>173</v>
      </c>
      <c r="T38" s="21" t="s">
        <v>173</v>
      </c>
    </row>
    <row r="39" spans="1:20" x14ac:dyDescent="0.2">
      <c r="A39" s="54"/>
      <c r="B39" s="76"/>
      <c r="C39" s="78"/>
      <c r="D39" s="79">
        <v>31</v>
      </c>
      <c r="E39" s="28">
        <v>32</v>
      </c>
      <c r="F39" s="27" t="s">
        <v>20</v>
      </c>
      <c r="G39" s="18">
        <v>1984</v>
      </c>
      <c r="H39" s="28" t="s">
        <v>128</v>
      </c>
      <c r="I39" s="29" t="s">
        <v>5</v>
      </c>
      <c r="J39" s="80"/>
      <c r="K39" s="81">
        <v>16.27</v>
      </c>
      <c r="L39" s="81">
        <v>16.37</v>
      </c>
      <c r="M39" s="82">
        <v>16.27</v>
      </c>
      <c r="N39" s="16"/>
      <c r="O39" s="16"/>
      <c r="P39" s="21" t="s">
        <v>173</v>
      </c>
      <c r="Q39" s="9"/>
      <c r="R39" s="20">
        <v>16.27</v>
      </c>
      <c r="S39" s="20" t="s">
        <v>173</v>
      </c>
      <c r="T39" s="21" t="s">
        <v>173</v>
      </c>
    </row>
    <row r="40" spans="1:20" x14ac:dyDescent="0.2">
      <c r="A40" s="54"/>
      <c r="B40" s="76"/>
      <c r="C40" s="78"/>
      <c r="D40" s="79">
        <v>32</v>
      </c>
      <c r="E40" s="28">
        <v>31</v>
      </c>
      <c r="F40" s="27" t="s">
        <v>61</v>
      </c>
      <c r="G40" s="27">
        <v>1990</v>
      </c>
      <c r="H40" s="28" t="s">
        <v>140</v>
      </c>
      <c r="I40" s="29" t="s">
        <v>5</v>
      </c>
      <c r="J40" s="80"/>
      <c r="K40" s="81">
        <v>18.02</v>
      </c>
      <c r="L40" s="81">
        <v>16.29</v>
      </c>
      <c r="M40" s="82">
        <v>16.29</v>
      </c>
      <c r="N40" s="16"/>
      <c r="O40" s="16"/>
      <c r="P40" s="21" t="s">
        <v>173</v>
      </c>
      <c r="Q40" s="9"/>
      <c r="R40" s="20">
        <v>16.29</v>
      </c>
      <c r="S40" s="20" t="s">
        <v>173</v>
      </c>
      <c r="T40" s="21" t="s">
        <v>173</v>
      </c>
    </row>
    <row r="41" spans="1:20" x14ac:dyDescent="0.2">
      <c r="A41" s="54"/>
      <c r="B41" s="76"/>
      <c r="C41" s="78"/>
      <c r="D41" s="79">
        <v>33</v>
      </c>
      <c r="E41" s="28">
        <v>52</v>
      </c>
      <c r="F41" s="27" t="s">
        <v>104</v>
      </c>
      <c r="G41" s="27">
        <v>1993</v>
      </c>
      <c r="H41" s="28" t="s">
        <v>25</v>
      </c>
      <c r="I41" s="29" t="s">
        <v>5</v>
      </c>
      <c r="J41" s="80"/>
      <c r="K41" s="81">
        <v>18.27</v>
      </c>
      <c r="L41" s="81">
        <v>16.29</v>
      </c>
      <c r="M41" s="82">
        <v>16.29</v>
      </c>
      <c r="N41" s="16"/>
      <c r="O41" s="16"/>
      <c r="P41" s="21" t="s">
        <v>173</v>
      </c>
      <c r="Q41" s="9"/>
      <c r="R41" s="20">
        <v>16.29</v>
      </c>
      <c r="S41" s="20" t="s">
        <v>173</v>
      </c>
      <c r="T41" s="21" t="s">
        <v>173</v>
      </c>
    </row>
    <row r="42" spans="1:20" x14ac:dyDescent="0.2">
      <c r="A42" s="54"/>
      <c r="B42" s="75"/>
      <c r="D42" s="79">
        <v>34</v>
      </c>
      <c r="E42" s="28">
        <v>28</v>
      </c>
      <c r="F42" s="27" t="s">
        <v>22</v>
      </c>
      <c r="G42" s="18">
        <v>1986</v>
      </c>
      <c r="H42" s="28" t="s">
        <v>128</v>
      </c>
      <c r="I42" s="29" t="s">
        <v>5</v>
      </c>
      <c r="J42" s="80"/>
      <c r="K42" s="81">
        <v>16.82</v>
      </c>
      <c r="L42" s="81">
        <v>16.3</v>
      </c>
      <c r="M42" s="82">
        <v>16.3</v>
      </c>
      <c r="N42" s="16"/>
      <c r="O42" s="16"/>
      <c r="P42" s="21" t="s">
        <v>173</v>
      </c>
      <c r="Q42" s="9"/>
      <c r="R42" s="20">
        <v>16.3</v>
      </c>
      <c r="S42" s="20" t="s">
        <v>173</v>
      </c>
      <c r="T42" s="21" t="s">
        <v>173</v>
      </c>
    </row>
    <row r="43" spans="1:20" x14ac:dyDescent="0.2">
      <c r="A43" s="54"/>
      <c r="B43" s="76"/>
      <c r="C43" s="78"/>
      <c r="D43" s="79">
        <v>35</v>
      </c>
      <c r="E43" s="28">
        <v>126</v>
      </c>
      <c r="F43" s="27" t="s">
        <v>156</v>
      </c>
      <c r="G43" s="18">
        <v>1995</v>
      </c>
      <c r="H43" s="28" t="s">
        <v>154</v>
      </c>
      <c r="I43" s="29" t="s">
        <v>5</v>
      </c>
      <c r="J43" s="80"/>
      <c r="K43" s="81">
        <v>17.34</v>
      </c>
      <c r="L43" s="81">
        <v>16.309999999999999</v>
      </c>
      <c r="M43" s="82">
        <v>16.309999999999999</v>
      </c>
      <c r="N43" s="16"/>
      <c r="O43" s="16"/>
      <c r="P43" s="21" t="s">
        <v>173</v>
      </c>
      <c r="Q43" s="9"/>
      <c r="R43" s="20">
        <v>16.309999999999999</v>
      </c>
      <c r="S43" s="20" t="s">
        <v>173</v>
      </c>
      <c r="T43" s="21" t="s">
        <v>173</v>
      </c>
    </row>
    <row r="44" spans="1:20" x14ac:dyDescent="0.2">
      <c r="A44" s="54"/>
      <c r="B44" s="75"/>
      <c r="D44" s="79">
        <v>36</v>
      </c>
      <c r="E44" s="28">
        <v>116</v>
      </c>
      <c r="F44" s="27" t="s">
        <v>82</v>
      </c>
      <c r="G44" s="18">
        <v>1987</v>
      </c>
      <c r="H44" s="28" t="s">
        <v>143</v>
      </c>
      <c r="I44" s="29" t="s">
        <v>5</v>
      </c>
      <c r="J44" s="80"/>
      <c r="K44" s="81">
        <v>16.760000000000002</v>
      </c>
      <c r="L44" s="81">
        <v>16.38</v>
      </c>
      <c r="M44" s="82">
        <v>16.38</v>
      </c>
      <c r="N44" s="16"/>
      <c r="O44" s="16"/>
      <c r="P44" s="21" t="s">
        <v>173</v>
      </c>
      <c r="Q44" s="9"/>
      <c r="R44" s="20">
        <v>16.38</v>
      </c>
      <c r="S44" s="20" t="s">
        <v>173</v>
      </c>
      <c r="T44" s="21" t="s">
        <v>173</v>
      </c>
    </row>
    <row r="45" spans="1:20" x14ac:dyDescent="0.2">
      <c r="A45" s="54"/>
      <c r="B45" s="75"/>
      <c r="D45" s="79">
        <v>37</v>
      </c>
      <c r="E45" s="28">
        <v>123</v>
      </c>
      <c r="F45" s="27" t="s">
        <v>155</v>
      </c>
      <c r="G45" s="27">
        <v>1990</v>
      </c>
      <c r="H45" s="28" t="s">
        <v>154</v>
      </c>
      <c r="I45" s="29" t="s">
        <v>5</v>
      </c>
      <c r="J45" s="80"/>
      <c r="K45" s="81">
        <v>17</v>
      </c>
      <c r="L45" s="81">
        <v>16.39</v>
      </c>
      <c r="M45" s="82">
        <v>16.39</v>
      </c>
      <c r="N45" s="16"/>
      <c r="O45" s="16"/>
      <c r="P45" s="21" t="s">
        <v>173</v>
      </c>
      <c r="Q45" s="9"/>
      <c r="R45" s="20">
        <v>16.39</v>
      </c>
      <c r="S45" s="20" t="s">
        <v>173</v>
      </c>
      <c r="T45" s="21" t="s">
        <v>173</v>
      </c>
    </row>
    <row r="46" spans="1:20" x14ac:dyDescent="0.2">
      <c r="A46" s="54"/>
      <c r="B46" s="75"/>
      <c r="D46" s="79">
        <v>38</v>
      </c>
      <c r="E46" s="28">
        <v>29</v>
      </c>
      <c r="F46" s="27" t="s">
        <v>59</v>
      </c>
      <c r="G46" s="18">
        <v>1977</v>
      </c>
      <c r="H46" s="28" t="s">
        <v>17</v>
      </c>
      <c r="I46" s="29" t="s">
        <v>5</v>
      </c>
      <c r="J46" s="80"/>
      <c r="K46" s="81">
        <v>17.52</v>
      </c>
      <c r="L46" s="81">
        <v>16.46</v>
      </c>
      <c r="M46" s="82">
        <v>16.46</v>
      </c>
      <c r="N46" s="16"/>
      <c r="O46" s="16"/>
      <c r="P46" s="21" t="s">
        <v>173</v>
      </c>
      <c r="Q46" s="9"/>
      <c r="R46" s="20">
        <v>16.46</v>
      </c>
      <c r="S46" s="20" t="s">
        <v>173</v>
      </c>
      <c r="T46" s="21" t="s">
        <v>173</v>
      </c>
    </row>
    <row r="47" spans="1:20" x14ac:dyDescent="0.2">
      <c r="A47" s="54"/>
      <c r="B47" s="76"/>
      <c r="C47" s="78"/>
      <c r="D47" s="79">
        <v>39</v>
      </c>
      <c r="E47" s="28">
        <v>106</v>
      </c>
      <c r="F47" s="27" t="s">
        <v>24</v>
      </c>
      <c r="G47" s="18">
        <v>1985</v>
      </c>
      <c r="H47" s="28" t="s">
        <v>140</v>
      </c>
      <c r="I47" s="29" t="s">
        <v>5</v>
      </c>
      <c r="J47" s="80"/>
      <c r="K47" s="81">
        <v>18.739999999999998</v>
      </c>
      <c r="L47" s="81">
        <v>16.57</v>
      </c>
      <c r="M47" s="82">
        <v>16.57</v>
      </c>
      <c r="N47" s="16"/>
      <c r="O47" s="16"/>
      <c r="P47" s="21" t="s">
        <v>173</v>
      </c>
      <c r="Q47" s="9"/>
      <c r="R47" s="20">
        <v>16.57</v>
      </c>
      <c r="S47" s="20" t="s">
        <v>173</v>
      </c>
      <c r="T47" s="21" t="s">
        <v>173</v>
      </c>
    </row>
    <row r="48" spans="1:20" x14ac:dyDescent="0.2">
      <c r="A48" s="54"/>
      <c r="B48" s="76"/>
      <c r="C48" s="78"/>
      <c r="D48" s="79">
        <v>40</v>
      </c>
      <c r="E48" s="28">
        <v>128</v>
      </c>
      <c r="F48" s="27" t="s">
        <v>146</v>
      </c>
      <c r="G48" s="27">
        <v>1995</v>
      </c>
      <c r="H48" s="28" t="s">
        <v>147</v>
      </c>
      <c r="I48" s="29" t="s">
        <v>5</v>
      </c>
      <c r="J48" s="80"/>
      <c r="K48" s="81">
        <v>16.600000000000001</v>
      </c>
      <c r="L48" s="81">
        <v>16.93</v>
      </c>
      <c r="M48" s="82">
        <v>16.600000000000001</v>
      </c>
      <c r="N48" s="16"/>
      <c r="O48" s="16"/>
      <c r="P48" s="21" t="s">
        <v>173</v>
      </c>
      <c r="Q48" s="9"/>
      <c r="R48" s="20">
        <v>16.600000000000001</v>
      </c>
      <c r="S48" s="20" t="s">
        <v>173</v>
      </c>
      <c r="T48" s="21" t="s">
        <v>173</v>
      </c>
    </row>
    <row r="49" spans="1:20" x14ac:dyDescent="0.2">
      <c r="A49" s="54"/>
      <c r="B49" s="75"/>
      <c r="D49" s="79">
        <v>41</v>
      </c>
      <c r="E49" s="28">
        <v>20</v>
      </c>
      <c r="F49" s="27" t="s">
        <v>62</v>
      </c>
      <c r="G49" s="27">
        <v>1988</v>
      </c>
      <c r="H49" s="28" t="s">
        <v>49</v>
      </c>
      <c r="I49" s="29" t="s">
        <v>5</v>
      </c>
      <c r="J49" s="80"/>
      <c r="K49" s="81">
        <v>17.29</v>
      </c>
      <c r="L49" s="81">
        <v>16.61</v>
      </c>
      <c r="M49" s="82">
        <v>16.61</v>
      </c>
      <c r="N49" s="16"/>
      <c r="O49" s="16"/>
      <c r="P49" s="21" t="s">
        <v>173</v>
      </c>
      <c r="Q49" s="9"/>
      <c r="R49" s="20">
        <v>16.61</v>
      </c>
      <c r="S49" s="20" t="s">
        <v>173</v>
      </c>
      <c r="T49" s="21" t="s">
        <v>173</v>
      </c>
    </row>
    <row r="50" spans="1:20" x14ac:dyDescent="0.2">
      <c r="A50" s="54"/>
      <c r="B50" s="76"/>
      <c r="C50" s="78"/>
      <c r="D50" s="79">
        <v>42</v>
      </c>
      <c r="E50" s="28">
        <v>124</v>
      </c>
      <c r="F50" s="27" t="s">
        <v>67</v>
      </c>
      <c r="G50" s="27">
        <v>1990</v>
      </c>
      <c r="H50" s="28" t="s">
        <v>49</v>
      </c>
      <c r="I50" s="29" t="s">
        <v>5</v>
      </c>
      <c r="J50" s="80"/>
      <c r="K50" s="81">
        <v>21.19</v>
      </c>
      <c r="L50" s="81">
        <v>16.649999999999999</v>
      </c>
      <c r="M50" s="82">
        <v>16.649999999999999</v>
      </c>
      <c r="N50" s="16"/>
      <c r="O50" s="16"/>
      <c r="P50" s="21" t="s">
        <v>173</v>
      </c>
      <c r="Q50" s="9"/>
      <c r="R50" s="20">
        <v>16.649999999999999</v>
      </c>
      <c r="S50" s="20" t="s">
        <v>173</v>
      </c>
      <c r="T50" s="21" t="s">
        <v>173</v>
      </c>
    </row>
    <row r="51" spans="1:20" x14ac:dyDescent="0.2">
      <c r="A51" s="54"/>
      <c r="B51" s="75"/>
      <c r="D51" s="79">
        <v>43</v>
      </c>
      <c r="E51" s="28">
        <v>22</v>
      </c>
      <c r="F51" s="27" t="s">
        <v>47</v>
      </c>
      <c r="G51" s="18">
        <v>1987</v>
      </c>
      <c r="H51" s="28" t="s">
        <v>131</v>
      </c>
      <c r="I51" s="29" t="s">
        <v>5</v>
      </c>
      <c r="J51" s="80"/>
      <c r="K51" s="81">
        <v>16.68</v>
      </c>
      <c r="L51" s="81">
        <v>22.19</v>
      </c>
      <c r="M51" s="82">
        <v>16.68</v>
      </c>
      <c r="N51" s="16"/>
      <c r="O51" s="16"/>
      <c r="P51" s="21" t="s">
        <v>173</v>
      </c>
      <c r="Q51" s="9"/>
      <c r="R51" s="20">
        <v>16.68</v>
      </c>
      <c r="S51" s="20" t="s">
        <v>173</v>
      </c>
      <c r="T51" s="21" t="s">
        <v>173</v>
      </c>
    </row>
    <row r="52" spans="1:20" x14ac:dyDescent="0.2">
      <c r="A52" s="54"/>
      <c r="B52" s="75"/>
      <c r="D52" s="79">
        <v>44</v>
      </c>
      <c r="E52" s="28">
        <v>24</v>
      </c>
      <c r="F52" s="27" t="s">
        <v>65</v>
      </c>
      <c r="G52" s="27">
        <v>1989</v>
      </c>
      <c r="H52" s="28" t="s">
        <v>49</v>
      </c>
      <c r="I52" s="29" t="s">
        <v>5</v>
      </c>
      <c r="J52" s="80"/>
      <c r="K52" s="81">
        <v>16.690000000000001</v>
      </c>
      <c r="L52" s="81">
        <v>21.88</v>
      </c>
      <c r="M52" s="82">
        <v>16.690000000000001</v>
      </c>
      <c r="N52" s="16"/>
      <c r="O52" s="16"/>
      <c r="P52" s="21" t="s">
        <v>173</v>
      </c>
      <c r="Q52" s="9"/>
      <c r="R52" s="20">
        <v>16.690000000000001</v>
      </c>
      <c r="S52" s="20" t="s">
        <v>173</v>
      </c>
      <c r="T52" s="21" t="s">
        <v>173</v>
      </c>
    </row>
    <row r="53" spans="1:20" x14ac:dyDescent="0.2">
      <c r="A53" s="54"/>
      <c r="B53" s="76"/>
      <c r="C53" s="78"/>
      <c r="D53" s="79">
        <v>45</v>
      </c>
      <c r="E53" s="28">
        <v>91</v>
      </c>
      <c r="F53" s="27" t="s">
        <v>34</v>
      </c>
      <c r="G53" s="18">
        <v>1983</v>
      </c>
      <c r="H53" s="28" t="s">
        <v>33</v>
      </c>
      <c r="I53" s="29" t="s">
        <v>5</v>
      </c>
      <c r="J53" s="80"/>
      <c r="K53" s="81">
        <v>20.46</v>
      </c>
      <c r="L53" s="81">
        <v>16.87</v>
      </c>
      <c r="M53" s="82">
        <v>16.87</v>
      </c>
      <c r="N53" s="16"/>
      <c r="O53" s="16"/>
      <c r="P53" s="21" t="s">
        <v>173</v>
      </c>
      <c r="Q53" s="9"/>
      <c r="R53" s="20">
        <v>16.87</v>
      </c>
      <c r="S53" s="20" t="s">
        <v>173</v>
      </c>
      <c r="T53" s="21" t="s">
        <v>173</v>
      </c>
    </row>
    <row r="54" spans="1:20" x14ac:dyDescent="0.2">
      <c r="A54" s="54"/>
      <c r="B54" s="76"/>
      <c r="C54" s="78"/>
      <c r="D54" s="79">
        <v>46</v>
      </c>
      <c r="E54" s="28">
        <v>37</v>
      </c>
      <c r="F54" s="27" t="s">
        <v>36</v>
      </c>
      <c r="G54" s="18">
        <v>1971</v>
      </c>
      <c r="H54" s="28" t="s">
        <v>33</v>
      </c>
      <c r="I54" s="29" t="s">
        <v>5</v>
      </c>
      <c r="J54" s="80"/>
      <c r="K54" s="81">
        <v>16.88</v>
      </c>
      <c r="L54" s="81">
        <v>17.27</v>
      </c>
      <c r="M54" s="82">
        <v>16.88</v>
      </c>
      <c r="N54" s="16"/>
      <c r="O54" s="16"/>
      <c r="P54" s="21" t="s">
        <v>173</v>
      </c>
      <c r="Q54" s="9"/>
      <c r="R54" s="20">
        <v>16.88</v>
      </c>
      <c r="S54" s="20" t="s">
        <v>173</v>
      </c>
      <c r="T54" s="21" t="s">
        <v>173</v>
      </c>
    </row>
    <row r="55" spans="1:20" x14ac:dyDescent="0.2">
      <c r="A55" s="54"/>
      <c r="B55" s="76"/>
      <c r="C55" s="78"/>
      <c r="D55" s="79">
        <v>47</v>
      </c>
      <c r="E55" s="28">
        <v>127</v>
      </c>
      <c r="F55" s="27" t="s">
        <v>101</v>
      </c>
      <c r="G55" s="18">
        <v>1999</v>
      </c>
      <c r="H55" s="28" t="s">
        <v>102</v>
      </c>
      <c r="I55" s="29" t="s">
        <v>5</v>
      </c>
      <c r="J55" s="80"/>
      <c r="K55" s="81">
        <v>18.02</v>
      </c>
      <c r="L55" s="81">
        <v>16.91</v>
      </c>
      <c r="M55" s="82">
        <v>16.91</v>
      </c>
      <c r="N55" s="16"/>
      <c r="O55" s="16"/>
      <c r="P55" s="21" t="s">
        <v>173</v>
      </c>
      <c r="Q55" s="9"/>
      <c r="R55" s="20">
        <v>16.91</v>
      </c>
      <c r="S55" s="20" t="s">
        <v>173</v>
      </c>
      <c r="T55" s="21" t="s">
        <v>173</v>
      </c>
    </row>
    <row r="56" spans="1:20" x14ac:dyDescent="0.2">
      <c r="A56" s="54"/>
      <c r="B56" s="75"/>
      <c r="D56" s="79">
        <v>48</v>
      </c>
      <c r="E56" s="28">
        <v>16</v>
      </c>
      <c r="F56" s="27" t="s">
        <v>93</v>
      </c>
      <c r="G56" s="18">
        <v>1984</v>
      </c>
      <c r="H56" s="28" t="s">
        <v>92</v>
      </c>
      <c r="I56" s="29" t="s">
        <v>5</v>
      </c>
      <c r="J56" s="80"/>
      <c r="K56" s="81">
        <v>17</v>
      </c>
      <c r="L56" s="81">
        <v>20.53</v>
      </c>
      <c r="M56" s="82">
        <v>17</v>
      </c>
      <c r="N56" s="16"/>
      <c r="O56" s="16"/>
      <c r="P56" s="21" t="s">
        <v>173</v>
      </c>
      <c r="Q56" s="9"/>
      <c r="R56" s="20">
        <v>17</v>
      </c>
      <c r="S56" s="20" t="s">
        <v>173</v>
      </c>
      <c r="T56" s="21" t="s">
        <v>173</v>
      </c>
    </row>
    <row r="57" spans="1:20" x14ac:dyDescent="0.2">
      <c r="A57" s="54"/>
      <c r="B57" s="76"/>
      <c r="C57" s="78"/>
      <c r="D57" s="79">
        <v>49</v>
      </c>
      <c r="E57" s="28">
        <v>36</v>
      </c>
      <c r="F57" s="27" t="s">
        <v>21</v>
      </c>
      <c r="G57" s="18">
        <v>1988</v>
      </c>
      <c r="H57" s="28" t="s">
        <v>128</v>
      </c>
      <c r="I57" s="29" t="s">
        <v>5</v>
      </c>
      <c r="J57" s="80"/>
      <c r="K57" s="81">
        <v>17.02</v>
      </c>
      <c r="L57" s="81">
        <v>17.920000000000002</v>
      </c>
      <c r="M57" s="82">
        <v>17.02</v>
      </c>
      <c r="N57" s="16"/>
      <c r="O57" s="16"/>
      <c r="P57" s="21" t="s">
        <v>173</v>
      </c>
      <c r="Q57" s="9"/>
      <c r="R57" s="20">
        <v>17.02</v>
      </c>
      <c r="S57" s="20" t="s">
        <v>173</v>
      </c>
      <c r="T57" s="21" t="s">
        <v>173</v>
      </c>
    </row>
    <row r="58" spans="1:20" x14ac:dyDescent="0.2">
      <c r="A58" s="54"/>
      <c r="B58" s="76"/>
      <c r="C58" s="78"/>
      <c r="D58" s="79">
        <v>50</v>
      </c>
      <c r="E58" s="28">
        <v>45</v>
      </c>
      <c r="F58" s="27" t="s">
        <v>30</v>
      </c>
      <c r="G58" s="18">
        <v>1981</v>
      </c>
      <c r="H58" s="28" t="s">
        <v>125</v>
      </c>
      <c r="I58" s="29" t="s">
        <v>5</v>
      </c>
      <c r="J58" s="80"/>
      <c r="K58" s="81">
        <v>17.04</v>
      </c>
      <c r="L58" s="81">
        <v>17.89</v>
      </c>
      <c r="M58" s="82">
        <v>17.04</v>
      </c>
      <c r="N58" s="16"/>
      <c r="O58" s="16"/>
      <c r="P58" s="21" t="s">
        <v>173</v>
      </c>
      <c r="Q58" s="9"/>
      <c r="R58" s="20">
        <v>17.04</v>
      </c>
      <c r="S58" s="20" t="s">
        <v>173</v>
      </c>
      <c r="T58" s="21" t="s">
        <v>173</v>
      </c>
    </row>
    <row r="59" spans="1:20" x14ac:dyDescent="0.2">
      <c r="A59" s="54"/>
      <c r="B59" s="76"/>
      <c r="C59" s="78"/>
      <c r="D59" s="79">
        <v>51</v>
      </c>
      <c r="E59" s="28">
        <v>39</v>
      </c>
      <c r="F59" s="27" t="s">
        <v>19</v>
      </c>
      <c r="G59" s="18">
        <v>1986</v>
      </c>
      <c r="H59" s="28" t="s">
        <v>128</v>
      </c>
      <c r="I59" s="29" t="s">
        <v>5</v>
      </c>
      <c r="J59" s="80"/>
      <c r="K59" s="81">
        <v>18.059999999999999</v>
      </c>
      <c r="L59" s="81">
        <v>17.170000000000002</v>
      </c>
      <c r="M59" s="82">
        <v>17.170000000000002</v>
      </c>
      <c r="N59" s="16"/>
      <c r="O59" s="16"/>
      <c r="P59" s="21" t="s">
        <v>173</v>
      </c>
      <c r="Q59" s="9"/>
      <c r="R59" s="20">
        <v>17.170000000000002</v>
      </c>
      <c r="S59" s="20" t="s">
        <v>173</v>
      </c>
      <c r="T59" s="21" t="s">
        <v>173</v>
      </c>
    </row>
    <row r="60" spans="1:20" x14ac:dyDescent="0.2">
      <c r="A60" s="54"/>
      <c r="B60" s="75"/>
      <c r="D60" s="79">
        <v>52</v>
      </c>
      <c r="E60" s="28">
        <v>14</v>
      </c>
      <c r="F60" s="27" t="s">
        <v>141</v>
      </c>
      <c r="G60" s="27">
        <v>1992</v>
      </c>
      <c r="H60" s="28" t="s">
        <v>140</v>
      </c>
      <c r="I60" s="29" t="s">
        <v>5</v>
      </c>
      <c r="J60" s="80"/>
      <c r="K60" s="81">
        <v>17.190000000000001</v>
      </c>
      <c r="L60" s="81">
        <v>18.91</v>
      </c>
      <c r="M60" s="82">
        <v>17.190000000000001</v>
      </c>
      <c r="N60" s="16"/>
      <c r="O60" s="16"/>
      <c r="P60" s="21" t="s">
        <v>173</v>
      </c>
      <c r="Q60" s="9"/>
      <c r="R60" s="20">
        <v>17.190000000000001</v>
      </c>
      <c r="S60" s="20" t="s">
        <v>173</v>
      </c>
      <c r="T60" s="21" t="s">
        <v>173</v>
      </c>
    </row>
    <row r="61" spans="1:20" x14ac:dyDescent="0.2">
      <c r="A61" s="54"/>
      <c r="B61" s="76"/>
      <c r="C61" s="78"/>
      <c r="D61" s="79">
        <v>53</v>
      </c>
      <c r="E61" s="28">
        <v>108</v>
      </c>
      <c r="F61" s="27" t="s">
        <v>81</v>
      </c>
      <c r="G61" s="18">
        <v>1990</v>
      </c>
      <c r="H61" s="28" t="s">
        <v>143</v>
      </c>
      <c r="I61" s="29" t="s">
        <v>5</v>
      </c>
      <c r="J61" s="80"/>
      <c r="K61" s="81">
        <v>17.38</v>
      </c>
      <c r="L61" s="81">
        <v>20.62</v>
      </c>
      <c r="M61" s="82">
        <v>17.38</v>
      </c>
      <c r="N61" s="16"/>
      <c r="O61" s="16"/>
      <c r="P61" s="21" t="s">
        <v>173</v>
      </c>
      <c r="Q61" s="9"/>
      <c r="R61" s="20">
        <v>17.38</v>
      </c>
      <c r="S61" s="20" t="s">
        <v>173</v>
      </c>
      <c r="T61" s="21" t="s">
        <v>173</v>
      </c>
    </row>
    <row r="62" spans="1:20" x14ac:dyDescent="0.2">
      <c r="A62" s="54"/>
      <c r="B62" s="76"/>
      <c r="C62" s="78"/>
      <c r="D62" s="79">
        <v>54</v>
      </c>
      <c r="E62" s="28">
        <v>133</v>
      </c>
      <c r="F62" s="27" t="s">
        <v>158</v>
      </c>
      <c r="G62" s="27">
        <v>1992</v>
      </c>
      <c r="H62" s="28" t="s">
        <v>154</v>
      </c>
      <c r="I62" s="29" t="s">
        <v>5</v>
      </c>
      <c r="J62" s="80"/>
      <c r="K62" s="81">
        <v>18.260000000000002</v>
      </c>
      <c r="L62" s="81">
        <v>17.45</v>
      </c>
      <c r="M62" s="82">
        <v>17.45</v>
      </c>
      <c r="N62" s="16"/>
      <c r="O62" s="16"/>
      <c r="P62" s="21" t="s">
        <v>173</v>
      </c>
      <c r="Q62" s="9"/>
      <c r="R62" s="20">
        <v>17.45</v>
      </c>
      <c r="S62" s="20" t="s">
        <v>173</v>
      </c>
      <c r="T62" s="21" t="s">
        <v>173</v>
      </c>
    </row>
    <row r="63" spans="1:20" x14ac:dyDescent="0.2">
      <c r="A63" s="54"/>
      <c r="B63" s="76"/>
      <c r="C63" s="78"/>
      <c r="D63" s="79">
        <v>55</v>
      </c>
      <c r="E63" s="28">
        <v>74</v>
      </c>
      <c r="F63" s="27" t="s">
        <v>106</v>
      </c>
      <c r="G63" s="18">
        <v>1985</v>
      </c>
      <c r="H63" s="28" t="s">
        <v>107</v>
      </c>
      <c r="I63" s="29" t="s">
        <v>5</v>
      </c>
      <c r="J63" s="80"/>
      <c r="K63" s="81">
        <v>17.489999999999998</v>
      </c>
      <c r="L63" s="81">
        <v>17.850000000000001</v>
      </c>
      <c r="M63" s="82">
        <v>17.489999999999998</v>
      </c>
      <c r="N63" s="16"/>
      <c r="O63" s="16"/>
      <c r="P63" s="21" t="s">
        <v>173</v>
      </c>
      <c r="Q63" s="9"/>
      <c r="R63" s="20">
        <v>17.489999999999998</v>
      </c>
      <c r="S63" s="20" t="s">
        <v>173</v>
      </c>
      <c r="T63" s="21" t="s">
        <v>173</v>
      </c>
    </row>
    <row r="64" spans="1:20" x14ac:dyDescent="0.2">
      <c r="A64" s="54"/>
      <c r="B64" s="75"/>
      <c r="D64" s="79">
        <v>56</v>
      </c>
      <c r="E64" s="28">
        <v>56</v>
      </c>
      <c r="F64" s="27" t="s">
        <v>52</v>
      </c>
      <c r="G64" s="18">
        <v>1982</v>
      </c>
      <c r="H64" s="28" t="s">
        <v>135</v>
      </c>
      <c r="I64" s="29" t="s">
        <v>5</v>
      </c>
      <c r="J64" s="80"/>
      <c r="K64" s="81">
        <v>22.98</v>
      </c>
      <c r="L64" s="81">
        <v>17.62</v>
      </c>
      <c r="M64" s="82">
        <v>17.62</v>
      </c>
      <c r="N64" s="16"/>
      <c r="O64" s="16"/>
      <c r="P64" s="21" t="s">
        <v>173</v>
      </c>
      <c r="Q64" s="9"/>
      <c r="R64" s="20">
        <v>17.62</v>
      </c>
      <c r="S64" s="20" t="s">
        <v>173</v>
      </c>
      <c r="T64" s="21" t="s">
        <v>173</v>
      </c>
    </row>
    <row r="65" spans="1:20" x14ac:dyDescent="0.2">
      <c r="A65" s="54"/>
      <c r="B65" s="75"/>
      <c r="D65" s="79">
        <v>57</v>
      </c>
      <c r="E65" s="28">
        <v>27</v>
      </c>
      <c r="F65" s="27" t="s">
        <v>78</v>
      </c>
      <c r="G65" s="18">
        <v>1992</v>
      </c>
      <c r="H65" s="28" t="s">
        <v>131</v>
      </c>
      <c r="I65" s="29" t="s">
        <v>5</v>
      </c>
      <c r="J65" s="80"/>
      <c r="K65" s="81">
        <v>17.71</v>
      </c>
      <c r="L65" s="81">
        <v>19.02</v>
      </c>
      <c r="M65" s="82">
        <v>17.71</v>
      </c>
      <c r="N65" s="16"/>
      <c r="O65" s="16"/>
      <c r="P65" s="21" t="s">
        <v>173</v>
      </c>
      <c r="Q65" s="9"/>
      <c r="R65" s="20">
        <v>17.71</v>
      </c>
      <c r="S65" s="20" t="s">
        <v>173</v>
      </c>
      <c r="T65" s="21" t="s">
        <v>173</v>
      </c>
    </row>
    <row r="66" spans="1:20" x14ac:dyDescent="0.2">
      <c r="A66" s="54"/>
      <c r="B66" s="76"/>
      <c r="C66" s="78"/>
      <c r="D66" s="79">
        <v>58</v>
      </c>
      <c r="E66" s="28">
        <v>131</v>
      </c>
      <c r="F66" s="27" t="s">
        <v>148</v>
      </c>
      <c r="G66" s="18">
        <v>1995</v>
      </c>
      <c r="H66" s="25" t="s">
        <v>149</v>
      </c>
      <c r="I66" s="29" t="s">
        <v>5</v>
      </c>
      <c r="J66" s="80"/>
      <c r="K66" s="81">
        <v>17.8</v>
      </c>
      <c r="L66" s="81">
        <v>20.54</v>
      </c>
      <c r="M66" s="82">
        <v>17.8</v>
      </c>
      <c r="N66" s="16"/>
      <c r="O66" s="16"/>
      <c r="P66" s="21" t="s">
        <v>173</v>
      </c>
      <c r="Q66" s="9"/>
      <c r="R66" s="20">
        <v>17.8</v>
      </c>
      <c r="S66" s="20" t="s">
        <v>173</v>
      </c>
      <c r="T66" s="21" t="s">
        <v>173</v>
      </c>
    </row>
    <row r="67" spans="1:20" x14ac:dyDescent="0.2">
      <c r="A67" s="54"/>
      <c r="B67" s="76"/>
      <c r="C67" s="78"/>
      <c r="D67" s="79">
        <v>59</v>
      </c>
      <c r="E67" s="28">
        <v>112</v>
      </c>
      <c r="F67" s="27" t="s">
        <v>105</v>
      </c>
      <c r="G67" s="18">
        <v>1996</v>
      </c>
      <c r="H67" s="28" t="s">
        <v>25</v>
      </c>
      <c r="I67" s="29" t="s">
        <v>5</v>
      </c>
      <c r="J67" s="80"/>
      <c r="K67" s="81">
        <v>19.43</v>
      </c>
      <c r="L67" s="81">
        <v>17.86</v>
      </c>
      <c r="M67" s="82">
        <v>17.86</v>
      </c>
      <c r="N67" s="16"/>
      <c r="O67" s="16"/>
      <c r="P67" s="21" t="s">
        <v>173</v>
      </c>
      <c r="Q67" s="9"/>
      <c r="R67" s="20">
        <v>17.86</v>
      </c>
      <c r="S67" s="20" t="s">
        <v>173</v>
      </c>
      <c r="T67" s="21" t="s">
        <v>173</v>
      </c>
    </row>
    <row r="68" spans="1:20" x14ac:dyDescent="0.2">
      <c r="A68" s="54"/>
      <c r="B68" s="75"/>
      <c r="D68" s="79">
        <v>60</v>
      </c>
      <c r="E68" s="28">
        <v>41</v>
      </c>
      <c r="F68" s="27" t="s">
        <v>77</v>
      </c>
      <c r="G68" s="18">
        <v>1978</v>
      </c>
      <c r="H68" s="28" t="s">
        <v>131</v>
      </c>
      <c r="I68" s="29" t="s">
        <v>5</v>
      </c>
      <c r="J68" s="80"/>
      <c r="K68" s="81">
        <v>19.27</v>
      </c>
      <c r="L68" s="81">
        <v>17.88</v>
      </c>
      <c r="M68" s="82">
        <v>17.88</v>
      </c>
      <c r="N68" s="16"/>
      <c r="O68" s="16"/>
      <c r="P68" s="21" t="s">
        <v>173</v>
      </c>
      <c r="Q68" s="9"/>
      <c r="R68" s="20">
        <v>17.88</v>
      </c>
      <c r="S68" s="20" t="s">
        <v>173</v>
      </c>
      <c r="T68" s="21" t="s">
        <v>173</v>
      </c>
    </row>
    <row r="69" spans="1:20" x14ac:dyDescent="0.2">
      <c r="A69" s="54"/>
      <c r="B69" s="75"/>
      <c r="D69" s="79">
        <v>61</v>
      </c>
      <c r="E69" s="28">
        <v>136</v>
      </c>
      <c r="F69" s="27" t="s">
        <v>166</v>
      </c>
      <c r="G69" s="18">
        <v>1994</v>
      </c>
      <c r="H69" s="28" t="s">
        <v>49</v>
      </c>
      <c r="I69" s="29" t="s">
        <v>5</v>
      </c>
      <c r="J69" s="80"/>
      <c r="K69" s="81">
        <v>20.11</v>
      </c>
      <c r="L69" s="81">
        <v>17.93</v>
      </c>
      <c r="M69" s="82">
        <v>17.93</v>
      </c>
      <c r="N69" s="16"/>
      <c r="O69" s="16"/>
      <c r="P69" s="21" t="s">
        <v>173</v>
      </c>
      <c r="Q69" s="9"/>
      <c r="R69" s="20">
        <v>17.93</v>
      </c>
      <c r="S69" s="20" t="s">
        <v>173</v>
      </c>
      <c r="T69" s="21" t="s">
        <v>173</v>
      </c>
    </row>
    <row r="70" spans="1:20" x14ac:dyDescent="0.2">
      <c r="A70" s="54"/>
      <c r="B70" s="76"/>
      <c r="C70" s="78"/>
      <c r="D70" s="79">
        <v>62</v>
      </c>
      <c r="E70" s="28">
        <v>117</v>
      </c>
      <c r="F70" s="27" t="s">
        <v>35</v>
      </c>
      <c r="G70" s="18">
        <v>1989</v>
      </c>
      <c r="H70" s="28" t="s">
        <v>33</v>
      </c>
      <c r="I70" s="29" t="s">
        <v>5</v>
      </c>
      <c r="J70" s="80"/>
      <c r="K70" s="81">
        <v>18.010000000000002</v>
      </c>
      <c r="L70" s="81">
        <v>19.73</v>
      </c>
      <c r="M70" s="82">
        <v>18.010000000000002</v>
      </c>
      <c r="N70" s="16"/>
      <c r="O70" s="16"/>
      <c r="P70" s="21" t="s">
        <v>173</v>
      </c>
      <c r="Q70" s="9"/>
      <c r="R70" s="20">
        <v>18.010000000000002</v>
      </c>
      <c r="S70" s="20" t="s">
        <v>173</v>
      </c>
      <c r="T70" s="21" t="s">
        <v>173</v>
      </c>
    </row>
    <row r="71" spans="1:20" x14ac:dyDescent="0.2">
      <c r="A71" s="54"/>
      <c r="B71" s="75"/>
      <c r="D71" s="79">
        <v>63</v>
      </c>
      <c r="E71" s="28">
        <v>38</v>
      </c>
      <c r="F71" s="36" t="s">
        <v>120</v>
      </c>
      <c r="G71" s="18">
        <v>1991</v>
      </c>
      <c r="H71" s="28" t="s">
        <v>121</v>
      </c>
      <c r="I71" s="29" t="s">
        <v>5</v>
      </c>
      <c r="J71" s="80"/>
      <c r="K71" s="81">
        <v>19.260000000000002</v>
      </c>
      <c r="L71" s="81">
        <v>18.079999999999998</v>
      </c>
      <c r="M71" s="82">
        <v>18.079999999999998</v>
      </c>
      <c r="N71" s="16"/>
      <c r="O71" s="16"/>
      <c r="P71" s="21" t="s">
        <v>173</v>
      </c>
      <c r="Q71" s="9"/>
      <c r="R71" s="20">
        <v>18.079999999999998</v>
      </c>
      <c r="S71" s="20" t="s">
        <v>173</v>
      </c>
      <c r="T71" s="21" t="s">
        <v>173</v>
      </c>
    </row>
    <row r="72" spans="1:20" x14ac:dyDescent="0.2">
      <c r="A72" s="54"/>
      <c r="B72" s="76"/>
      <c r="C72" s="78"/>
      <c r="D72" s="79">
        <v>64</v>
      </c>
      <c r="E72" s="28">
        <v>73</v>
      </c>
      <c r="F72" s="27" t="s">
        <v>129</v>
      </c>
      <c r="G72" s="18">
        <v>1988</v>
      </c>
      <c r="H72" s="28" t="s">
        <v>128</v>
      </c>
      <c r="I72" s="29" t="s">
        <v>5</v>
      </c>
      <c r="J72" s="80"/>
      <c r="K72" s="81">
        <v>18.149999999999999</v>
      </c>
      <c r="L72" s="81">
        <v>20.05</v>
      </c>
      <c r="M72" s="82">
        <v>18.149999999999999</v>
      </c>
      <c r="N72" s="16"/>
      <c r="O72" s="16"/>
      <c r="P72" s="21" t="s">
        <v>173</v>
      </c>
      <c r="Q72" s="9"/>
      <c r="R72" s="20">
        <v>18.149999999999999</v>
      </c>
      <c r="S72" s="20" t="s">
        <v>173</v>
      </c>
      <c r="T72" s="21" t="s">
        <v>173</v>
      </c>
    </row>
    <row r="73" spans="1:20" x14ac:dyDescent="0.2">
      <c r="A73" s="54"/>
      <c r="B73" s="76"/>
      <c r="C73" s="78"/>
      <c r="D73" s="79">
        <v>65</v>
      </c>
      <c r="E73" s="28">
        <v>46</v>
      </c>
      <c r="F73" s="27" t="s">
        <v>68</v>
      </c>
      <c r="G73" s="27">
        <v>1990</v>
      </c>
      <c r="H73" s="28" t="s">
        <v>88</v>
      </c>
      <c r="I73" s="29" t="s">
        <v>5</v>
      </c>
      <c r="J73" s="80"/>
      <c r="K73" s="81">
        <v>21.66</v>
      </c>
      <c r="L73" s="81">
        <v>18.170000000000002</v>
      </c>
      <c r="M73" s="82">
        <v>18.170000000000002</v>
      </c>
      <c r="N73" s="16"/>
      <c r="O73" s="16"/>
      <c r="P73" s="21" t="s">
        <v>173</v>
      </c>
      <c r="Q73" s="9"/>
      <c r="R73" s="20">
        <v>18.170000000000002</v>
      </c>
      <c r="S73" s="20" t="s">
        <v>173</v>
      </c>
      <c r="T73" s="21" t="s">
        <v>173</v>
      </c>
    </row>
    <row r="74" spans="1:20" x14ac:dyDescent="0.2">
      <c r="A74" s="54"/>
      <c r="B74" s="76"/>
      <c r="C74" s="78"/>
      <c r="D74" s="79">
        <v>66</v>
      </c>
      <c r="E74" s="28">
        <v>130</v>
      </c>
      <c r="F74" s="27" t="s">
        <v>150</v>
      </c>
      <c r="G74" s="27">
        <v>1999</v>
      </c>
      <c r="H74" s="28" t="s">
        <v>151</v>
      </c>
      <c r="I74" s="29" t="s">
        <v>5</v>
      </c>
      <c r="J74" s="80"/>
      <c r="K74" s="81">
        <v>18.37</v>
      </c>
      <c r="L74" s="81">
        <v>21.05</v>
      </c>
      <c r="M74" s="82">
        <v>18.37</v>
      </c>
      <c r="N74" s="16"/>
      <c r="O74" s="16"/>
      <c r="P74" s="21" t="s">
        <v>173</v>
      </c>
      <c r="Q74" s="9"/>
      <c r="R74" s="20">
        <v>18.37</v>
      </c>
      <c r="S74" s="20" t="s">
        <v>173</v>
      </c>
      <c r="T74" s="21" t="s">
        <v>173</v>
      </c>
    </row>
    <row r="75" spans="1:20" x14ac:dyDescent="0.2">
      <c r="A75" s="54"/>
      <c r="B75" s="76"/>
      <c r="C75" s="78"/>
      <c r="D75" s="79">
        <v>67</v>
      </c>
      <c r="E75" s="28">
        <v>71</v>
      </c>
      <c r="F75" s="27" t="s">
        <v>103</v>
      </c>
      <c r="G75" s="18">
        <v>1996</v>
      </c>
      <c r="H75" s="28" t="s">
        <v>25</v>
      </c>
      <c r="I75" s="29" t="s">
        <v>5</v>
      </c>
      <c r="J75" s="80"/>
      <c r="K75" s="81">
        <v>18.38</v>
      </c>
      <c r="L75" s="81">
        <v>18.53</v>
      </c>
      <c r="M75" s="82">
        <v>18.38</v>
      </c>
      <c r="N75" s="16"/>
      <c r="O75" s="16"/>
      <c r="P75" s="21" t="s">
        <v>173</v>
      </c>
      <c r="Q75" s="9"/>
      <c r="R75" s="20">
        <v>18.38</v>
      </c>
      <c r="S75" s="20" t="s">
        <v>173</v>
      </c>
      <c r="T75" s="21" t="s">
        <v>173</v>
      </c>
    </row>
    <row r="76" spans="1:20" x14ac:dyDescent="0.2">
      <c r="A76" s="54"/>
      <c r="B76" s="76"/>
      <c r="C76" s="78"/>
      <c r="D76" s="79">
        <v>68</v>
      </c>
      <c r="E76" s="28">
        <v>40</v>
      </c>
      <c r="F76" s="27" t="s">
        <v>119</v>
      </c>
      <c r="G76" s="18">
        <v>1989</v>
      </c>
      <c r="H76" s="28" t="s">
        <v>17</v>
      </c>
      <c r="I76" s="29" t="s">
        <v>5</v>
      </c>
      <c r="J76" s="80"/>
      <c r="K76" s="81">
        <v>18.47</v>
      </c>
      <c r="L76" s="81">
        <v>18.809999999999999</v>
      </c>
      <c r="M76" s="82">
        <v>18.47</v>
      </c>
      <c r="N76" s="16"/>
      <c r="O76" s="16"/>
      <c r="P76" s="21" t="s">
        <v>173</v>
      </c>
      <c r="Q76" s="9"/>
      <c r="R76" s="20">
        <v>18.47</v>
      </c>
      <c r="S76" s="20" t="s">
        <v>173</v>
      </c>
      <c r="T76" s="21" t="s">
        <v>173</v>
      </c>
    </row>
    <row r="77" spans="1:20" x14ac:dyDescent="0.2">
      <c r="A77" s="54"/>
      <c r="B77" s="76"/>
      <c r="C77" s="78"/>
      <c r="D77" s="79">
        <v>69</v>
      </c>
      <c r="E77" s="28">
        <v>35</v>
      </c>
      <c r="F77" s="27" t="s">
        <v>76</v>
      </c>
      <c r="G77" s="18">
        <v>1993</v>
      </c>
      <c r="H77" s="28" t="s">
        <v>33</v>
      </c>
      <c r="I77" s="29" t="s">
        <v>5</v>
      </c>
      <c r="J77" s="80"/>
      <c r="K77" s="81">
        <v>18.72</v>
      </c>
      <c r="L77" s="81">
        <v>20.58</v>
      </c>
      <c r="M77" s="82">
        <v>18.72</v>
      </c>
      <c r="N77" s="16"/>
      <c r="O77" s="16"/>
      <c r="P77" s="21" t="s">
        <v>173</v>
      </c>
      <c r="Q77" s="9"/>
      <c r="R77" s="20">
        <v>18.72</v>
      </c>
      <c r="S77" s="20" t="s">
        <v>173</v>
      </c>
      <c r="T77" s="21" t="s">
        <v>173</v>
      </c>
    </row>
    <row r="78" spans="1:20" x14ac:dyDescent="0.2">
      <c r="A78" s="54"/>
      <c r="B78" s="75"/>
      <c r="D78" s="79">
        <v>70</v>
      </c>
      <c r="E78" s="28">
        <v>109</v>
      </c>
      <c r="F78" s="27" t="s">
        <v>70</v>
      </c>
      <c r="G78" s="27">
        <v>1985</v>
      </c>
      <c r="H78" s="28" t="s">
        <v>128</v>
      </c>
      <c r="I78" s="29" t="s">
        <v>5</v>
      </c>
      <c r="J78" s="80"/>
      <c r="K78" s="81">
        <v>19.13</v>
      </c>
      <c r="L78" s="81">
        <v>19.239999999999998</v>
      </c>
      <c r="M78" s="82">
        <v>19.13</v>
      </c>
      <c r="N78" s="16"/>
      <c r="O78" s="16"/>
      <c r="P78" s="21" t="s">
        <v>173</v>
      </c>
      <c r="Q78" s="9"/>
      <c r="R78" s="20">
        <v>19.13</v>
      </c>
      <c r="S78" s="20" t="s">
        <v>173</v>
      </c>
      <c r="T78" s="21" t="s">
        <v>173</v>
      </c>
    </row>
    <row r="79" spans="1:20" x14ac:dyDescent="0.2">
      <c r="A79" s="54"/>
      <c r="B79" s="76"/>
      <c r="C79" s="78"/>
      <c r="D79" s="79">
        <v>71</v>
      </c>
      <c r="E79" s="28">
        <v>97</v>
      </c>
      <c r="F79" s="27" t="s">
        <v>124</v>
      </c>
      <c r="G79" s="27">
        <v>1993</v>
      </c>
      <c r="H79" s="28" t="s">
        <v>121</v>
      </c>
      <c r="I79" s="29" t="s">
        <v>5</v>
      </c>
      <c r="J79" s="80"/>
      <c r="K79" s="81" t="s">
        <v>159</v>
      </c>
      <c r="L79" s="81">
        <v>19.2</v>
      </c>
      <c r="M79" s="82">
        <v>19.2</v>
      </c>
      <c r="N79" s="16"/>
      <c r="O79" s="16"/>
      <c r="P79" s="21" t="s">
        <v>173</v>
      </c>
      <c r="Q79" s="9"/>
      <c r="R79" s="20">
        <v>19.2</v>
      </c>
      <c r="S79" s="20" t="s">
        <v>173</v>
      </c>
      <c r="T79" s="21" t="s">
        <v>173</v>
      </c>
    </row>
    <row r="80" spans="1:20" x14ac:dyDescent="0.2">
      <c r="A80" s="54"/>
      <c r="B80" s="76"/>
      <c r="C80" s="78"/>
      <c r="D80" s="79">
        <v>72</v>
      </c>
      <c r="E80" s="28">
        <v>120</v>
      </c>
      <c r="F80" s="27" t="s">
        <v>153</v>
      </c>
      <c r="G80" s="27">
        <v>1990</v>
      </c>
      <c r="H80" s="28" t="s">
        <v>154</v>
      </c>
      <c r="I80" s="29" t="s">
        <v>5</v>
      </c>
      <c r="J80" s="52"/>
      <c r="K80" s="81">
        <v>19.22</v>
      </c>
      <c r="L80" s="81">
        <v>19.850000000000001</v>
      </c>
      <c r="M80" s="82">
        <v>19.22</v>
      </c>
      <c r="N80" s="16"/>
      <c r="O80" s="16"/>
      <c r="P80" s="21" t="s">
        <v>173</v>
      </c>
      <c r="Q80" s="9"/>
      <c r="R80" s="20">
        <v>19.22</v>
      </c>
      <c r="S80" s="20" t="s">
        <v>173</v>
      </c>
      <c r="T80" s="21" t="s">
        <v>173</v>
      </c>
    </row>
    <row r="81" spans="1:20" x14ac:dyDescent="0.2">
      <c r="A81" s="54"/>
      <c r="B81" s="75"/>
      <c r="D81" s="79">
        <v>73</v>
      </c>
      <c r="E81" s="28">
        <v>118</v>
      </c>
      <c r="F81" s="27" t="s">
        <v>18</v>
      </c>
      <c r="G81" s="18">
        <v>1988</v>
      </c>
      <c r="H81" s="28" t="s">
        <v>128</v>
      </c>
      <c r="I81" s="29" t="s">
        <v>5</v>
      </c>
      <c r="J81" s="80"/>
      <c r="K81" s="81">
        <v>19.28</v>
      </c>
      <c r="L81" s="81">
        <v>19.72</v>
      </c>
      <c r="M81" s="82">
        <v>19.28</v>
      </c>
      <c r="N81" s="16"/>
      <c r="O81" s="16"/>
      <c r="P81" s="21" t="s">
        <v>173</v>
      </c>
      <c r="Q81" s="9"/>
      <c r="R81" s="20">
        <v>19.28</v>
      </c>
      <c r="S81" s="20" t="s">
        <v>173</v>
      </c>
      <c r="T81" s="21" t="s">
        <v>173</v>
      </c>
    </row>
    <row r="82" spans="1:20" x14ac:dyDescent="0.2">
      <c r="A82" s="54"/>
      <c r="B82" s="76"/>
      <c r="C82" s="78"/>
      <c r="D82" s="79">
        <v>74</v>
      </c>
      <c r="E82" s="28">
        <v>62</v>
      </c>
      <c r="F82" s="27" t="s">
        <v>32</v>
      </c>
      <c r="G82" s="18">
        <v>1992</v>
      </c>
      <c r="H82" s="28" t="s">
        <v>125</v>
      </c>
      <c r="I82" s="29" t="s">
        <v>5</v>
      </c>
      <c r="J82" s="80"/>
      <c r="K82" s="81" t="s">
        <v>159</v>
      </c>
      <c r="L82" s="81">
        <v>19.29</v>
      </c>
      <c r="M82" s="82">
        <v>19.29</v>
      </c>
      <c r="N82" s="16"/>
      <c r="O82" s="16"/>
      <c r="P82" s="21" t="s">
        <v>173</v>
      </c>
      <c r="Q82" s="9"/>
      <c r="R82" s="20">
        <v>19.29</v>
      </c>
      <c r="S82" s="20" t="s">
        <v>173</v>
      </c>
      <c r="T82" s="21" t="s">
        <v>173</v>
      </c>
    </row>
    <row r="83" spans="1:20" x14ac:dyDescent="0.2">
      <c r="A83" s="54"/>
      <c r="B83" s="76"/>
      <c r="C83" s="78"/>
      <c r="D83" s="79">
        <v>75</v>
      </c>
      <c r="E83" s="28">
        <v>137</v>
      </c>
      <c r="F83" s="27" t="s">
        <v>167</v>
      </c>
      <c r="G83" s="18">
        <v>1994</v>
      </c>
      <c r="H83" s="28" t="s">
        <v>49</v>
      </c>
      <c r="I83" s="29" t="s">
        <v>5</v>
      </c>
      <c r="J83" s="80"/>
      <c r="K83" s="81">
        <v>22.16</v>
      </c>
      <c r="L83" s="81">
        <v>19.52</v>
      </c>
      <c r="M83" s="82">
        <v>19.52</v>
      </c>
      <c r="N83" s="16"/>
      <c r="O83" s="16"/>
      <c r="P83" s="21" t="s">
        <v>173</v>
      </c>
      <c r="Q83" s="9"/>
      <c r="R83" s="20">
        <v>19.52</v>
      </c>
      <c r="S83" s="20" t="s">
        <v>173</v>
      </c>
      <c r="T83" s="21" t="s">
        <v>173</v>
      </c>
    </row>
    <row r="84" spans="1:20" x14ac:dyDescent="0.2">
      <c r="A84" s="54"/>
      <c r="B84" s="75"/>
      <c r="D84" s="79">
        <v>76</v>
      </c>
      <c r="E84" s="28">
        <v>85</v>
      </c>
      <c r="F84" s="27" t="s">
        <v>123</v>
      </c>
      <c r="G84" s="18">
        <v>1994</v>
      </c>
      <c r="H84" s="28" t="s">
        <v>121</v>
      </c>
      <c r="I84" s="29" t="s">
        <v>5</v>
      </c>
      <c r="J84" s="80"/>
      <c r="K84" s="81">
        <v>19.579999999999998</v>
      </c>
      <c r="L84" s="81">
        <v>22.02</v>
      </c>
      <c r="M84" s="82">
        <v>19.579999999999998</v>
      </c>
      <c r="N84" s="16"/>
      <c r="O84" s="16"/>
      <c r="P84" s="21" t="s">
        <v>173</v>
      </c>
      <c r="Q84" s="9"/>
      <c r="R84" s="20">
        <v>19.579999999999998</v>
      </c>
      <c r="S84" s="20" t="s">
        <v>173</v>
      </c>
      <c r="T84" s="21" t="s">
        <v>173</v>
      </c>
    </row>
    <row r="85" spans="1:20" x14ac:dyDescent="0.2">
      <c r="A85" s="54"/>
      <c r="B85" s="76"/>
      <c r="C85" s="78"/>
      <c r="D85" s="79">
        <v>77</v>
      </c>
      <c r="E85" s="28">
        <v>58</v>
      </c>
      <c r="F85" s="27" t="s">
        <v>122</v>
      </c>
      <c r="G85" s="18">
        <v>1992</v>
      </c>
      <c r="H85" s="28" t="s">
        <v>121</v>
      </c>
      <c r="I85" s="29" t="s">
        <v>5</v>
      </c>
      <c r="J85" s="80"/>
      <c r="K85" s="81">
        <v>19.73</v>
      </c>
      <c r="L85" s="81">
        <v>21.18</v>
      </c>
      <c r="M85" s="82">
        <v>19.73</v>
      </c>
      <c r="N85" s="16"/>
      <c r="O85" s="16"/>
      <c r="P85" s="21" t="s">
        <v>173</v>
      </c>
      <c r="Q85" s="9"/>
      <c r="R85" s="20">
        <v>19.73</v>
      </c>
      <c r="S85" s="20" t="s">
        <v>173</v>
      </c>
      <c r="T85" s="21" t="s">
        <v>173</v>
      </c>
    </row>
    <row r="86" spans="1:20" x14ac:dyDescent="0.2">
      <c r="A86" s="54"/>
      <c r="B86" s="75"/>
      <c r="D86" s="79">
        <v>78</v>
      </c>
      <c r="E86" s="28">
        <v>47</v>
      </c>
      <c r="F86" s="27" t="s">
        <v>144</v>
      </c>
      <c r="G86" s="18">
        <v>1990</v>
      </c>
      <c r="H86" s="28" t="s">
        <v>143</v>
      </c>
      <c r="I86" s="29" t="s">
        <v>5</v>
      </c>
      <c r="J86" s="80"/>
      <c r="K86" s="81">
        <v>19.86</v>
      </c>
      <c r="L86" s="81" t="s">
        <v>159</v>
      </c>
      <c r="M86" s="82">
        <v>19.86</v>
      </c>
      <c r="N86" s="16"/>
      <c r="O86" s="16"/>
      <c r="P86" s="21" t="s">
        <v>173</v>
      </c>
      <c r="Q86" s="9"/>
      <c r="R86" s="20">
        <v>19.86</v>
      </c>
      <c r="S86" s="20" t="s">
        <v>173</v>
      </c>
      <c r="T86" s="21" t="s">
        <v>173</v>
      </c>
    </row>
    <row r="87" spans="1:20" x14ac:dyDescent="0.2">
      <c r="A87" s="54"/>
      <c r="B87" s="75"/>
      <c r="D87" s="79">
        <v>79</v>
      </c>
      <c r="E87" s="28">
        <v>89</v>
      </c>
      <c r="F87" s="27" t="s">
        <v>66</v>
      </c>
      <c r="G87" s="18">
        <v>1988</v>
      </c>
      <c r="H87" s="28" t="s">
        <v>49</v>
      </c>
      <c r="I87" s="29" t="s">
        <v>5</v>
      </c>
      <c r="J87" s="80"/>
      <c r="K87" s="81">
        <v>19.96</v>
      </c>
      <c r="L87" s="81">
        <v>25.29</v>
      </c>
      <c r="M87" s="82">
        <v>19.96</v>
      </c>
      <c r="N87" s="16"/>
      <c r="O87" s="16"/>
      <c r="P87" s="21" t="s">
        <v>173</v>
      </c>
      <c r="Q87" s="9"/>
      <c r="R87" s="20">
        <v>19.96</v>
      </c>
      <c r="S87" s="20" t="s">
        <v>173</v>
      </c>
      <c r="T87" s="21" t="s">
        <v>173</v>
      </c>
    </row>
    <row r="88" spans="1:20" x14ac:dyDescent="0.2">
      <c r="A88" s="54"/>
      <c r="B88" s="76"/>
      <c r="C88" s="78"/>
      <c r="D88" s="79">
        <v>80</v>
      </c>
      <c r="E88" s="28">
        <v>63</v>
      </c>
      <c r="F88" s="27" t="s">
        <v>53</v>
      </c>
      <c r="G88" s="18">
        <v>1983</v>
      </c>
      <c r="H88" s="28" t="s">
        <v>135</v>
      </c>
      <c r="I88" s="29" t="s">
        <v>5</v>
      </c>
      <c r="J88" s="80"/>
      <c r="K88" s="81">
        <v>19.98</v>
      </c>
      <c r="L88" s="81">
        <v>24.74</v>
      </c>
      <c r="M88" s="82">
        <v>19.98</v>
      </c>
      <c r="N88" s="16"/>
      <c r="O88" s="16"/>
      <c r="P88" s="21" t="s">
        <v>173</v>
      </c>
      <c r="Q88" s="9"/>
      <c r="R88" s="20">
        <v>19.98</v>
      </c>
      <c r="S88" s="20" t="s">
        <v>173</v>
      </c>
      <c r="T88" s="21" t="s">
        <v>173</v>
      </c>
    </row>
    <row r="89" spans="1:20" x14ac:dyDescent="0.2">
      <c r="A89" s="54"/>
      <c r="B89" s="76"/>
      <c r="C89" s="78"/>
      <c r="D89" s="79">
        <v>81</v>
      </c>
      <c r="E89" s="28">
        <v>76</v>
      </c>
      <c r="F89" s="27" t="s">
        <v>117</v>
      </c>
      <c r="G89" s="18">
        <v>1984</v>
      </c>
      <c r="H89" s="28" t="s">
        <v>17</v>
      </c>
      <c r="I89" s="29" t="s">
        <v>5</v>
      </c>
      <c r="J89" s="80"/>
      <c r="K89" s="81">
        <v>21.66</v>
      </c>
      <c r="L89" s="81">
        <v>20.12</v>
      </c>
      <c r="M89" s="82">
        <v>20.12</v>
      </c>
      <c r="N89" s="16"/>
      <c r="O89" s="16"/>
      <c r="P89" s="21" t="s">
        <v>173</v>
      </c>
      <c r="Q89" s="9"/>
      <c r="R89" s="20">
        <v>20.12</v>
      </c>
      <c r="S89" s="20" t="s">
        <v>173</v>
      </c>
      <c r="T89" s="21" t="s">
        <v>173</v>
      </c>
    </row>
    <row r="90" spans="1:20" x14ac:dyDescent="0.2">
      <c r="A90" s="54"/>
      <c r="B90" s="76"/>
      <c r="C90" s="78"/>
      <c r="D90" s="79">
        <v>82</v>
      </c>
      <c r="E90" s="28">
        <v>53</v>
      </c>
      <c r="F90" s="27" t="s">
        <v>115</v>
      </c>
      <c r="G90" s="18">
        <v>1993</v>
      </c>
      <c r="H90" s="28" t="s">
        <v>48</v>
      </c>
      <c r="I90" s="29" t="s">
        <v>5</v>
      </c>
      <c r="J90" s="80"/>
      <c r="K90" s="81">
        <v>20.29</v>
      </c>
      <c r="L90" s="81" t="s">
        <v>159</v>
      </c>
      <c r="M90" s="82">
        <v>20.29</v>
      </c>
      <c r="N90" s="16"/>
      <c r="O90" s="16"/>
      <c r="P90" s="21" t="s">
        <v>173</v>
      </c>
      <c r="Q90" s="9"/>
      <c r="R90" s="20">
        <v>20.29</v>
      </c>
      <c r="S90" s="20" t="s">
        <v>173</v>
      </c>
      <c r="T90" s="21" t="s">
        <v>173</v>
      </c>
    </row>
    <row r="91" spans="1:20" x14ac:dyDescent="0.2">
      <c r="A91" s="54"/>
      <c r="B91" s="76"/>
      <c r="C91" s="78"/>
      <c r="D91" s="79">
        <v>83</v>
      </c>
      <c r="E91" s="28">
        <v>82</v>
      </c>
      <c r="F91" s="27" t="s">
        <v>26</v>
      </c>
      <c r="G91" s="18">
        <v>1991</v>
      </c>
      <c r="H91" s="28" t="s">
        <v>25</v>
      </c>
      <c r="I91" s="29" t="s">
        <v>5</v>
      </c>
      <c r="J91" s="80"/>
      <c r="K91" s="81">
        <v>20.45</v>
      </c>
      <c r="L91" s="81">
        <v>23.43</v>
      </c>
      <c r="M91" s="82">
        <v>20.45</v>
      </c>
      <c r="N91" s="16"/>
      <c r="O91" s="16"/>
      <c r="P91" s="21" t="s">
        <v>173</v>
      </c>
      <c r="Q91" s="9"/>
      <c r="R91" s="20">
        <v>20.45</v>
      </c>
      <c r="S91" s="20" t="s">
        <v>173</v>
      </c>
      <c r="T91" s="21" t="s">
        <v>173</v>
      </c>
    </row>
    <row r="92" spans="1:20" x14ac:dyDescent="0.2">
      <c r="A92" s="54"/>
      <c r="B92" s="75"/>
      <c r="D92" s="79">
        <v>84</v>
      </c>
      <c r="E92" s="28">
        <v>102</v>
      </c>
      <c r="F92" s="27" t="s">
        <v>80</v>
      </c>
      <c r="G92" s="18">
        <v>1987</v>
      </c>
      <c r="H92" s="28" t="s">
        <v>145</v>
      </c>
      <c r="I92" s="29" t="s">
        <v>5</v>
      </c>
      <c r="J92" s="80"/>
      <c r="K92" s="81">
        <v>20.7</v>
      </c>
      <c r="L92" s="81">
        <v>21.25</v>
      </c>
      <c r="M92" s="82">
        <v>20.7</v>
      </c>
      <c r="N92" s="16"/>
      <c r="O92" s="16"/>
      <c r="P92" s="21" t="s">
        <v>173</v>
      </c>
      <c r="Q92" s="9"/>
      <c r="R92" s="20">
        <v>20.7</v>
      </c>
      <c r="S92" s="20" t="s">
        <v>173</v>
      </c>
      <c r="T92" s="21" t="s">
        <v>173</v>
      </c>
    </row>
    <row r="93" spans="1:20" x14ac:dyDescent="0.2">
      <c r="A93" s="54"/>
      <c r="B93" s="75"/>
      <c r="D93" s="79">
        <v>85</v>
      </c>
      <c r="E93" s="28">
        <v>69</v>
      </c>
      <c r="F93" s="27" t="s">
        <v>132</v>
      </c>
      <c r="G93" s="27">
        <v>1995</v>
      </c>
      <c r="H93" s="28" t="s">
        <v>131</v>
      </c>
      <c r="I93" s="29" t="s">
        <v>5</v>
      </c>
      <c r="J93" s="80"/>
      <c r="K93" s="81">
        <v>20.8</v>
      </c>
      <c r="L93" s="81">
        <v>23.29</v>
      </c>
      <c r="M93" s="82">
        <v>20.8</v>
      </c>
      <c r="N93" s="16"/>
      <c r="O93" s="16"/>
      <c r="P93" s="21" t="s">
        <v>173</v>
      </c>
      <c r="Q93" s="9"/>
      <c r="R93" s="20">
        <v>20.8</v>
      </c>
      <c r="S93" s="20" t="s">
        <v>173</v>
      </c>
      <c r="T93" s="21" t="s">
        <v>173</v>
      </c>
    </row>
    <row r="94" spans="1:20" x14ac:dyDescent="0.2">
      <c r="A94" s="54"/>
      <c r="B94" s="76"/>
      <c r="C94" s="78"/>
      <c r="D94" s="79">
        <v>86</v>
      </c>
      <c r="E94" s="28">
        <v>68</v>
      </c>
      <c r="F94" s="27" t="s">
        <v>134</v>
      </c>
      <c r="G94" s="18">
        <v>1973</v>
      </c>
      <c r="H94" s="28" t="s">
        <v>133</v>
      </c>
      <c r="I94" s="29" t="s">
        <v>5</v>
      </c>
      <c r="J94" s="80"/>
      <c r="K94" s="81">
        <v>21.12</v>
      </c>
      <c r="L94" s="81">
        <v>20.87</v>
      </c>
      <c r="M94" s="82">
        <v>20.87</v>
      </c>
      <c r="N94" s="16"/>
      <c r="O94" s="16"/>
      <c r="P94" s="21" t="s">
        <v>173</v>
      </c>
      <c r="Q94" s="9"/>
      <c r="R94" s="20">
        <v>20.87</v>
      </c>
      <c r="S94" s="20" t="s">
        <v>173</v>
      </c>
      <c r="T94" s="21" t="s">
        <v>173</v>
      </c>
    </row>
    <row r="95" spans="1:20" x14ac:dyDescent="0.2">
      <c r="A95" s="54"/>
      <c r="B95" s="76"/>
      <c r="C95" s="78"/>
      <c r="D95" s="79">
        <v>87</v>
      </c>
      <c r="E95" s="28">
        <v>115</v>
      </c>
      <c r="F95" s="27" t="s">
        <v>83</v>
      </c>
      <c r="G95" s="27">
        <v>1991</v>
      </c>
      <c r="H95" s="28" t="s">
        <v>33</v>
      </c>
      <c r="I95" s="29" t="s">
        <v>5</v>
      </c>
      <c r="J95" s="80"/>
      <c r="K95" s="81">
        <v>20.88</v>
      </c>
      <c r="L95" s="81">
        <v>24.57</v>
      </c>
      <c r="M95" s="82">
        <v>20.88</v>
      </c>
      <c r="N95" s="16"/>
      <c r="O95" s="16"/>
      <c r="P95" s="21" t="s">
        <v>173</v>
      </c>
      <c r="Q95" s="9"/>
      <c r="R95" s="20">
        <v>20.88</v>
      </c>
      <c r="S95" s="20" t="s">
        <v>173</v>
      </c>
      <c r="T95" s="21" t="s">
        <v>173</v>
      </c>
    </row>
    <row r="96" spans="1:20" x14ac:dyDescent="0.2">
      <c r="A96" s="54"/>
      <c r="B96" s="76"/>
      <c r="C96" s="78"/>
      <c r="D96" s="79">
        <v>88</v>
      </c>
      <c r="E96" s="28">
        <v>67</v>
      </c>
      <c r="F96" s="27" t="s">
        <v>118</v>
      </c>
      <c r="G96" s="18">
        <v>1989</v>
      </c>
      <c r="H96" s="28" t="s">
        <v>17</v>
      </c>
      <c r="I96" s="29" t="s">
        <v>5</v>
      </c>
      <c r="J96" s="80"/>
      <c r="K96" s="81">
        <v>23.72</v>
      </c>
      <c r="L96" s="81">
        <v>20.98</v>
      </c>
      <c r="M96" s="82">
        <v>20.98</v>
      </c>
      <c r="N96" s="16"/>
      <c r="O96" s="16"/>
      <c r="P96" s="21" t="s">
        <v>173</v>
      </c>
      <c r="Q96" s="9"/>
      <c r="R96" s="20">
        <v>20.98</v>
      </c>
      <c r="S96" s="20" t="s">
        <v>173</v>
      </c>
      <c r="T96" s="21" t="s">
        <v>173</v>
      </c>
    </row>
    <row r="97" spans="1:20" x14ac:dyDescent="0.2">
      <c r="A97" s="54"/>
      <c r="B97" s="76"/>
      <c r="C97" s="78"/>
      <c r="D97" s="79">
        <v>89</v>
      </c>
      <c r="E97" s="28">
        <v>134</v>
      </c>
      <c r="F97" s="27" t="s">
        <v>161</v>
      </c>
      <c r="G97" s="18">
        <v>1994</v>
      </c>
      <c r="H97" s="28" t="s">
        <v>162</v>
      </c>
      <c r="I97" s="29" t="s">
        <v>5</v>
      </c>
      <c r="J97" s="80"/>
      <c r="K97" s="81">
        <v>22.13</v>
      </c>
      <c r="L97" s="81">
        <v>21.1</v>
      </c>
      <c r="M97" s="82">
        <v>21.1</v>
      </c>
      <c r="N97" s="16"/>
      <c r="O97" s="16"/>
      <c r="P97" s="21" t="s">
        <v>173</v>
      </c>
      <c r="Q97" s="9"/>
      <c r="R97" s="20">
        <v>21.1</v>
      </c>
      <c r="S97" s="20" t="s">
        <v>173</v>
      </c>
      <c r="T97" s="21" t="s">
        <v>173</v>
      </c>
    </row>
    <row r="98" spans="1:20" x14ac:dyDescent="0.2">
      <c r="A98" s="54"/>
      <c r="B98" s="76"/>
      <c r="C98" s="78"/>
      <c r="D98" s="79">
        <v>90</v>
      </c>
      <c r="E98" s="28">
        <v>66</v>
      </c>
      <c r="F98" s="27" t="s">
        <v>75</v>
      </c>
      <c r="G98" s="27">
        <v>1992</v>
      </c>
      <c r="H98" s="28" t="s">
        <v>125</v>
      </c>
      <c r="I98" s="29" t="s">
        <v>5</v>
      </c>
      <c r="J98" s="80"/>
      <c r="K98" s="81">
        <v>23.01</v>
      </c>
      <c r="L98" s="81">
        <v>21.14</v>
      </c>
      <c r="M98" s="82">
        <v>21.14</v>
      </c>
      <c r="N98" s="16"/>
      <c r="O98" s="16"/>
      <c r="P98" s="21" t="s">
        <v>173</v>
      </c>
      <c r="Q98" s="9"/>
      <c r="R98" s="20">
        <v>21.14</v>
      </c>
      <c r="S98" s="20" t="s">
        <v>173</v>
      </c>
      <c r="T98" s="21" t="s">
        <v>173</v>
      </c>
    </row>
    <row r="99" spans="1:20" x14ac:dyDescent="0.2">
      <c r="A99" s="54"/>
      <c r="B99" s="76"/>
      <c r="C99" s="78"/>
      <c r="D99" s="79">
        <v>91</v>
      </c>
      <c r="E99" s="28">
        <v>105</v>
      </c>
      <c r="F99" s="27" t="s">
        <v>108</v>
      </c>
      <c r="G99" s="27">
        <v>1992</v>
      </c>
      <c r="H99" s="28" t="s">
        <v>107</v>
      </c>
      <c r="I99" s="29" t="s">
        <v>5</v>
      </c>
      <c r="J99" s="80"/>
      <c r="K99" s="81">
        <v>21.27</v>
      </c>
      <c r="L99" s="81">
        <v>22.19</v>
      </c>
      <c r="M99" s="82">
        <v>21.27</v>
      </c>
      <c r="N99" s="16"/>
      <c r="O99" s="16"/>
      <c r="P99" s="21" t="s">
        <v>173</v>
      </c>
      <c r="Q99" s="9"/>
      <c r="R99" s="20">
        <v>21.27</v>
      </c>
      <c r="S99" s="20" t="s">
        <v>173</v>
      </c>
      <c r="T99" s="21" t="s">
        <v>173</v>
      </c>
    </row>
    <row r="100" spans="1:20" x14ac:dyDescent="0.2">
      <c r="A100" s="54"/>
      <c r="B100" s="75"/>
      <c r="D100" s="79">
        <v>92</v>
      </c>
      <c r="E100" s="28">
        <v>81</v>
      </c>
      <c r="F100" s="27" t="s">
        <v>69</v>
      </c>
      <c r="G100" s="18">
        <v>1989</v>
      </c>
      <c r="H100" s="28" t="s">
        <v>128</v>
      </c>
      <c r="I100" s="29" t="s">
        <v>5</v>
      </c>
      <c r="J100" s="80"/>
      <c r="K100" s="81">
        <v>21.39</v>
      </c>
      <c r="L100" s="81">
        <v>24.01</v>
      </c>
      <c r="M100" s="82">
        <v>21.39</v>
      </c>
      <c r="N100" s="16"/>
      <c r="O100" s="16"/>
      <c r="P100" s="21" t="s">
        <v>173</v>
      </c>
      <c r="Q100" s="9"/>
      <c r="R100" s="20">
        <v>21.39</v>
      </c>
      <c r="S100" s="20" t="s">
        <v>173</v>
      </c>
      <c r="T100" s="21" t="s">
        <v>173</v>
      </c>
    </row>
    <row r="101" spans="1:20" x14ac:dyDescent="0.2">
      <c r="A101" s="54"/>
      <c r="B101" s="76"/>
      <c r="C101" s="78"/>
      <c r="D101" s="79">
        <v>93</v>
      </c>
      <c r="E101" s="28">
        <v>94</v>
      </c>
      <c r="F101" s="27" t="s">
        <v>58</v>
      </c>
      <c r="G101" s="18">
        <v>1990</v>
      </c>
      <c r="H101" s="28" t="s">
        <v>17</v>
      </c>
      <c r="I101" s="29" t="s">
        <v>5</v>
      </c>
      <c r="J101" s="80"/>
      <c r="K101" s="81">
        <v>21.55</v>
      </c>
      <c r="L101" s="81">
        <v>27.31</v>
      </c>
      <c r="M101" s="82">
        <v>21.55</v>
      </c>
      <c r="N101" s="16"/>
      <c r="O101" s="16"/>
      <c r="P101" s="21"/>
      <c r="Q101" s="9"/>
      <c r="R101" s="20">
        <v>21.55</v>
      </c>
      <c r="S101" s="20"/>
      <c r="T101" s="21"/>
    </row>
    <row r="102" spans="1:20" x14ac:dyDescent="0.2">
      <c r="A102" s="54"/>
      <c r="B102" s="75"/>
      <c r="D102" s="79">
        <v>94</v>
      </c>
      <c r="E102" s="28">
        <v>64</v>
      </c>
      <c r="F102" s="27" t="s">
        <v>114</v>
      </c>
      <c r="G102" s="27">
        <v>1994</v>
      </c>
      <c r="H102" s="28" t="s">
        <v>48</v>
      </c>
      <c r="I102" s="29" t="s">
        <v>5</v>
      </c>
      <c r="J102" s="80"/>
      <c r="K102" s="81">
        <v>21.72</v>
      </c>
      <c r="L102" s="81" t="s">
        <v>159</v>
      </c>
      <c r="M102" s="82">
        <v>21.72</v>
      </c>
      <c r="N102" s="16"/>
      <c r="O102" s="16"/>
      <c r="P102" s="21" t="s">
        <v>173</v>
      </c>
      <c r="Q102" s="9"/>
      <c r="R102" s="20">
        <v>21.72</v>
      </c>
      <c r="S102" s="20" t="s">
        <v>173</v>
      </c>
      <c r="T102" s="21" t="s">
        <v>173</v>
      </c>
    </row>
    <row r="103" spans="1:20" x14ac:dyDescent="0.2">
      <c r="A103" s="54"/>
      <c r="B103" s="75"/>
      <c r="D103" s="79">
        <v>95</v>
      </c>
      <c r="E103" s="28">
        <v>49</v>
      </c>
      <c r="F103" s="27" t="s">
        <v>138</v>
      </c>
      <c r="G103" s="18">
        <v>1989</v>
      </c>
      <c r="H103" s="28" t="s">
        <v>135</v>
      </c>
      <c r="I103" s="29" t="s">
        <v>5</v>
      </c>
      <c r="J103" s="80"/>
      <c r="K103" s="81">
        <v>21.86</v>
      </c>
      <c r="L103" s="81" t="s">
        <v>159</v>
      </c>
      <c r="M103" s="82">
        <v>21.86</v>
      </c>
      <c r="N103" s="16"/>
      <c r="O103" s="16"/>
      <c r="P103" s="21" t="s">
        <v>173</v>
      </c>
      <c r="Q103" s="9"/>
      <c r="R103" s="20">
        <v>21.86</v>
      </c>
      <c r="S103" s="20" t="s">
        <v>173</v>
      </c>
      <c r="T103" s="21" t="s">
        <v>173</v>
      </c>
    </row>
    <row r="104" spans="1:20" x14ac:dyDescent="0.2">
      <c r="A104" s="54"/>
      <c r="B104" s="76"/>
      <c r="C104" s="78"/>
      <c r="D104" s="79">
        <v>96</v>
      </c>
      <c r="E104" s="28">
        <v>90</v>
      </c>
      <c r="F104" s="27" t="s">
        <v>137</v>
      </c>
      <c r="G104" s="18">
        <v>1990</v>
      </c>
      <c r="H104" s="28" t="s">
        <v>135</v>
      </c>
      <c r="I104" s="29" t="s">
        <v>5</v>
      </c>
      <c r="J104" s="80"/>
      <c r="K104" s="81">
        <v>22.12</v>
      </c>
      <c r="L104" s="81">
        <v>25.82</v>
      </c>
      <c r="M104" s="82">
        <v>22.12</v>
      </c>
      <c r="N104" s="16"/>
      <c r="O104" s="16"/>
      <c r="P104" s="21" t="s">
        <v>173</v>
      </c>
      <c r="Q104" s="9"/>
      <c r="R104" s="20">
        <v>22.12</v>
      </c>
      <c r="S104" s="20" t="s">
        <v>173</v>
      </c>
      <c r="T104" s="21" t="s">
        <v>173</v>
      </c>
    </row>
    <row r="105" spans="1:20" x14ac:dyDescent="0.2">
      <c r="A105" s="54"/>
      <c r="B105" s="76"/>
      <c r="C105" s="78"/>
      <c r="D105" s="79">
        <v>97</v>
      </c>
      <c r="E105" s="28">
        <v>129</v>
      </c>
      <c r="F105" s="27" t="s">
        <v>157</v>
      </c>
      <c r="G105" s="27">
        <v>1986</v>
      </c>
      <c r="H105" s="28" t="s">
        <v>154</v>
      </c>
      <c r="I105" s="29" t="s">
        <v>5</v>
      </c>
      <c r="J105" s="80"/>
      <c r="K105" s="81">
        <v>24.57</v>
      </c>
      <c r="L105" s="81">
        <v>22.52</v>
      </c>
      <c r="M105" s="82">
        <v>22.52</v>
      </c>
      <c r="N105" s="16"/>
      <c r="O105" s="16"/>
      <c r="P105" s="21" t="s">
        <v>173</v>
      </c>
      <c r="Q105" s="9"/>
      <c r="R105" s="20">
        <v>22.52</v>
      </c>
      <c r="S105" s="20" t="s">
        <v>173</v>
      </c>
      <c r="T105" s="21" t="s">
        <v>173</v>
      </c>
    </row>
    <row r="106" spans="1:20" x14ac:dyDescent="0.2">
      <c r="A106" s="54"/>
      <c r="B106" s="76"/>
      <c r="C106" s="78"/>
      <c r="D106" s="79">
        <v>98</v>
      </c>
      <c r="E106" s="28">
        <v>51</v>
      </c>
      <c r="F106" s="27" t="s">
        <v>97</v>
      </c>
      <c r="G106" s="18">
        <v>1997</v>
      </c>
      <c r="H106" s="28" t="s">
        <v>98</v>
      </c>
      <c r="I106" s="29" t="s">
        <v>5</v>
      </c>
      <c r="J106" s="80"/>
      <c r="K106" s="81">
        <v>22.56</v>
      </c>
      <c r="L106" s="81">
        <v>23.18</v>
      </c>
      <c r="M106" s="82">
        <v>22.56</v>
      </c>
      <c r="N106" s="16"/>
      <c r="O106" s="16"/>
      <c r="P106" s="21" t="s">
        <v>173</v>
      </c>
      <c r="Q106" s="9"/>
      <c r="R106" s="20">
        <v>22.56</v>
      </c>
      <c r="S106" s="20" t="s">
        <v>173</v>
      </c>
      <c r="T106" s="21" t="s">
        <v>173</v>
      </c>
    </row>
    <row r="107" spans="1:20" x14ac:dyDescent="0.2">
      <c r="A107" s="54"/>
      <c r="B107" s="75"/>
      <c r="D107" s="79">
        <v>99</v>
      </c>
      <c r="E107" s="28">
        <v>70</v>
      </c>
      <c r="F107" s="27" t="s">
        <v>99</v>
      </c>
      <c r="G107" s="18">
        <v>1992</v>
      </c>
      <c r="H107" s="28" t="s">
        <v>100</v>
      </c>
      <c r="I107" s="29" t="s">
        <v>5</v>
      </c>
      <c r="J107" s="80"/>
      <c r="K107" s="81">
        <v>23.59</v>
      </c>
      <c r="L107" s="81" t="s">
        <v>159</v>
      </c>
      <c r="M107" s="82">
        <v>23.59</v>
      </c>
      <c r="N107" s="16"/>
      <c r="O107" s="16"/>
      <c r="P107" s="21" t="s">
        <v>173</v>
      </c>
      <c r="Q107" s="9"/>
      <c r="R107" s="20">
        <v>23.59</v>
      </c>
      <c r="S107" s="20" t="s">
        <v>173</v>
      </c>
      <c r="T107" s="21" t="s">
        <v>173</v>
      </c>
    </row>
    <row r="108" spans="1:20" x14ac:dyDescent="0.2">
      <c r="A108" s="54"/>
      <c r="B108" s="75"/>
      <c r="D108" s="79">
        <v>100</v>
      </c>
      <c r="E108" s="28">
        <v>86</v>
      </c>
      <c r="F108" s="27" t="s">
        <v>90</v>
      </c>
      <c r="G108" s="27">
        <v>1990</v>
      </c>
      <c r="H108" s="28" t="s">
        <v>88</v>
      </c>
      <c r="I108" s="29" t="s">
        <v>5</v>
      </c>
      <c r="J108" s="80"/>
      <c r="K108" s="81">
        <v>25.86</v>
      </c>
      <c r="L108" s="81">
        <v>25.8</v>
      </c>
      <c r="M108" s="82">
        <v>25.8</v>
      </c>
      <c r="N108" s="16"/>
      <c r="O108" s="16"/>
      <c r="P108" s="21" t="s">
        <v>173</v>
      </c>
      <c r="Q108" s="9"/>
      <c r="R108" s="20">
        <v>25.8</v>
      </c>
      <c r="S108" s="20" t="s">
        <v>173</v>
      </c>
      <c r="T108" s="21" t="s">
        <v>173</v>
      </c>
    </row>
    <row r="109" spans="1:20" x14ac:dyDescent="0.2">
      <c r="A109" s="54"/>
      <c r="B109" s="76"/>
      <c r="C109" s="78"/>
      <c r="D109" s="79">
        <v>101</v>
      </c>
      <c r="E109" s="28">
        <v>87</v>
      </c>
      <c r="F109" s="27" t="s">
        <v>79</v>
      </c>
      <c r="G109" s="18">
        <v>1965</v>
      </c>
      <c r="H109" s="28" t="s">
        <v>45</v>
      </c>
      <c r="I109" s="29" t="s">
        <v>5</v>
      </c>
      <c r="J109" s="80"/>
      <c r="K109" s="81">
        <v>29.48</v>
      </c>
      <c r="L109" s="81">
        <v>31.42</v>
      </c>
      <c r="M109" s="82">
        <v>29.48</v>
      </c>
      <c r="N109" s="16"/>
      <c r="O109" s="16"/>
      <c r="P109" s="21" t="s">
        <v>173</v>
      </c>
      <c r="Q109" s="9"/>
      <c r="R109" s="20">
        <v>29.48</v>
      </c>
      <c r="S109" s="20" t="s">
        <v>173</v>
      </c>
      <c r="T109" s="21" t="s">
        <v>173</v>
      </c>
    </row>
    <row r="110" spans="1:20" x14ac:dyDescent="0.2">
      <c r="A110" s="54"/>
      <c r="B110" s="76"/>
      <c r="C110" s="78"/>
      <c r="D110" s="79">
        <v>102</v>
      </c>
      <c r="E110" s="28">
        <v>135</v>
      </c>
      <c r="F110" s="27" t="s">
        <v>163</v>
      </c>
      <c r="G110" s="18">
        <v>1982</v>
      </c>
      <c r="H110" s="25" t="s">
        <v>164</v>
      </c>
      <c r="I110" s="29" t="s">
        <v>5</v>
      </c>
      <c r="J110" s="80"/>
      <c r="K110" s="81">
        <v>34.65</v>
      </c>
      <c r="L110" s="81">
        <v>29.88</v>
      </c>
      <c r="M110" s="82">
        <v>29.88</v>
      </c>
      <c r="N110" s="16"/>
      <c r="O110" s="16"/>
      <c r="P110" s="21" t="s">
        <v>173</v>
      </c>
      <c r="Q110" s="9"/>
      <c r="R110" s="20">
        <v>29.88</v>
      </c>
      <c r="S110" s="20" t="s">
        <v>173</v>
      </c>
      <c r="T110" s="21" t="s">
        <v>173</v>
      </c>
    </row>
    <row r="111" spans="1:20" x14ac:dyDescent="0.2">
      <c r="A111" s="54"/>
      <c r="B111" s="76"/>
      <c r="C111" s="78"/>
      <c r="D111" s="79">
        <v>103</v>
      </c>
      <c r="E111" s="28">
        <v>77</v>
      </c>
      <c r="F111" s="27" t="s">
        <v>56</v>
      </c>
      <c r="G111" s="18">
        <v>1993</v>
      </c>
      <c r="H111" s="28" t="s">
        <v>135</v>
      </c>
      <c r="I111" s="29" t="s">
        <v>5</v>
      </c>
      <c r="J111" s="80"/>
      <c r="K111" s="81">
        <v>31.51</v>
      </c>
      <c r="L111" s="81">
        <v>32.520000000000003</v>
      </c>
      <c r="M111" s="82">
        <v>31.51</v>
      </c>
      <c r="N111" s="16"/>
      <c r="O111" s="16"/>
      <c r="P111" s="21" t="s">
        <v>173</v>
      </c>
      <c r="Q111" s="9"/>
      <c r="R111" s="20">
        <v>31.51</v>
      </c>
      <c r="S111" s="20" t="s">
        <v>173</v>
      </c>
      <c r="T111" s="21" t="s">
        <v>173</v>
      </c>
    </row>
    <row r="112" spans="1:20" x14ac:dyDescent="0.2">
      <c r="A112" s="54"/>
      <c r="B112" s="76"/>
      <c r="C112" s="78"/>
      <c r="D112" s="79">
        <v>104</v>
      </c>
      <c r="E112" s="28">
        <v>110</v>
      </c>
      <c r="F112" s="27" t="s">
        <v>57</v>
      </c>
      <c r="G112" s="18">
        <v>1993</v>
      </c>
      <c r="H112" s="28" t="s">
        <v>135</v>
      </c>
      <c r="I112" s="29" t="s">
        <v>5</v>
      </c>
      <c r="J112" s="80"/>
      <c r="K112" s="81">
        <v>37.07</v>
      </c>
      <c r="L112" s="81" t="s">
        <v>159</v>
      </c>
      <c r="M112" s="82">
        <v>37.07</v>
      </c>
      <c r="N112" s="16"/>
      <c r="O112" s="16"/>
      <c r="P112" s="21" t="s">
        <v>173</v>
      </c>
      <c r="Q112" s="9"/>
      <c r="R112" s="20">
        <v>37.07</v>
      </c>
      <c r="S112" s="20" t="s">
        <v>173</v>
      </c>
      <c r="T112" s="21" t="s">
        <v>173</v>
      </c>
    </row>
    <row r="113" spans="1:20" x14ac:dyDescent="0.2">
      <c r="A113" s="54"/>
      <c r="B113" s="76"/>
      <c r="C113" s="78"/>
      <c r="D113" s="79">
        <v>105</v>
      </c>
      <c r="E113" s="28">
        <v>101</v>
      </c>
      <c r="F113" s="27" t="s">
        <v>130</v>
      </c>
      <c r="G113" s="27">
        <v>1993</v>
      </c>
      <c r="H113" s="28" t="s">
        <v>128</v>
      </c>
      <c r="I113" s="29" t="s">
        <v>5</v>
      </c>
      <c r="J113" s="80"/>
      <c r="K113" s="81" t="s">
        <v>159</v>
      </c>
      <c r="L113" s="81" t="s">
        <v>159</v>
      </c>
      <c r="M113" s="82" t="s">
        <v>173</v>
      </c>
      <c r="N113" s="16"/>
      <c r="O113" s="16"/>
      <c r="P113" s="21" t="s">
        <v>173</v>
      </c>
      <c r="Q113" s="9"/>
      <c r="R113" s="20" t="s">
        <v>173</v>
      </c>
      <c r="S113" s="20" t="s">
        <v>173</v>
      </c>
      <c r="T113" s="21" t="s">
        <v>173</v>
      </c>
    </row>
  </sheetData>
  <autoFilter ref="A8:T113"/>
  <phoneticPr fontId="3" type="noConversion"/>
  <dataValidations disablePrompts="1" count="2">
    <dataValidation type="list" allowBlank="1" showInputMessage="1" showErrorMessage="1" sqref="I9:I113">
      <formula1>$L$1:$M$1</formula1>
    </dataValidation>
    <dataValidation type="list" allowBlank="1" showInputMessage="1" showErrorMessage="1" sqref="J35:J36">
      <formula1>$K$2:$K$3</formula1>
    </dataValidation>
  </dataValidations>
  <pageMargins left="0.44" right="0.33" top="0.65" bottom="0.984251969" header="0.4921259845" footer="0.4921259845"/>
  <pageSetup paperSize="9" scale="90" fitToHeight="2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18"/>
  <sheetViews>
    <sheetView topLeftCell="B1" workbookViewId="0">
      <selection activeCell="V32" sqref="V32"/>
    </sheetView>
  </sheetViews>
  <sheetFormatPr defaultRowHeight="12.75" x14ac:dyDescent="0.2"/>
  <cols>
    <col min="1" max="1" width="0" hidden="1" customWidth="1"/>
    <col min="2" max="2" width="5.42578125" style="3" customWidth="1"/>
    <col min="3" max="3" width="9.140625" style="3"/>
    <col min="5" max="5" width="27" customWidth="1"/>
    <col min="6" max="6" width="7.28515625" style="1" customWidth="1"/>
    <col min="7" max="7" width="38.140625" style="2" customWidth="1"/>
    <col min="8" max="8" width="6.140625" style="2" hidden="1" customWidth="1"/>
    <col min="9" max="9" width="3.42578125" style="2" hidden="1" customWidth="1"/>
    <col min="10" max="12" width="0" hidden="1" customWidth="1"/>
    <col min="13" max="13" width="9.140625" style="1"/>
    <col min="16" max="16" width="0" style="1" hidden="1" customWidth="1"/>
    <col min="17" max="17" width="0" hidden="1" customWidth="1"/>
    <col min="18" max="18" width="0" style="10" hidden="1" customWidth="1"/>
    <col min="19" max="20" width="0" hidden="1" customWidth="1"/>
  </cols>
  <sheetData>
    <row r="1" spans="1:20" ht="15.75" x14ac:dyDescent="0.25">
      <c r="A1" s="43"/>
      <c r="B1" s="49"/>
      <c r="C1" s="49"/>
      <c r="H1" s="4">
        <v>110</v>
      </c>
      <c r="I1"/>
      <c r="J1" s="31" t="s">
        <v>5</v>
      </c>
      <c r="K1" s="31" t="s">
        <v>6</v>
      </c>
      <c r="L1" s="1"/>
      <c r="M1"/>
      <c r="O1" s="1"/>
      <c r="P1"/>
      <c r="R1"/>
      <c r="S1" s="10"/>
      <c r="T1" s="2"/>
    </row>
    <row r="2" spans="1:20" ht="26.25" x14ac:dyDescent="0.4">
      <c r="A2" s="43"/>
      <c r="B2" s="49"/>
      <c r="C2" s="13" t="s">
        <v>87</v>
      </c>
      <c r="E2" s="13"/>
      <c r="F2" s="2"/>
      <c r="I2" s="7"/>
      <c r="J2" s="15"/>
      <c r="K2" s="7"/>
      <c r="L2" s="7"/>
      <c r="M2"/>
      <c r="O2" s="1"/>
      <c r="P2"/>
      <c r="R2"/>
      <c r="S2" s="10"/>
      <c r="T2" s="2"/>
    </row>
    <row r="3" spans="1:20" ht="15.75" x14ac:dyDescent="0.25">
      <c r="A3" s="43"/>
      <c r="B3" s="49"/>
      <c r="C3" s="17" t="s">
        <v>14</v>
      </c>
      <c r="E3" s="12"/>
      <c r="F3" s="6"/>
      <c r="G3" s="6"/>
      <c r="H3" s="6"/>
      <c r="I3"/>
      <c r="J3" s="15"/>
      <c r="L3" s="1"/>
      <c r="M3"/>
      <c r="O3" s="1"/>
      <c r="P3"/>
      <c r="R3"/>
      <c r="S3" s="10"/>
      <c r="T3" s="2"/>
    </row>
    <row r="4" spans="1:20" ht="15.75" x14ac:dyDescent="0.25">
      <c r="A4" s="43"/>
      <c r="B4" s="49"/>
      <c r="C4" s="12" t="s">
        <v>86</v>
      </c>
      <c r="E4" s="1"/>
      <c r="F4" s="8"/>
      <c r="G4" s="8"/>
      <c r="H4" s="8"/>
      <c r="I4"/>
      <c r="L4" s="1"/>
      <c r="M4"/>
      <c r="O4" s="1"/>
      <c r="P4"/>
      <c r="R4"/>
      <c r="S4" s="10"/>
      <c r="T4" s="2"/>
    </row>
    <row r="5" spans="1:20" x14ac:dyDescent="0.2">
      <c r="A5" s="43"/>
      <c r="B5" s="49"/>
      <c r="C5" s="1"/>
      <c r="E5" s="1"/>
      <c r="F5" s="2"/>
      <c r="I5"/>
      <c r="L5" s="1"/>
      <c r="M5"/>
      <c r="O5" s="1"/>
      <c r="P5"/>
      <c r="R5"/>
      <c r="S5" s="10"/>
      <c r="T5" s="2"/>
    </row>
    <row r="6" spans="1:20" ht="15.75" x14ac:dyDescent="0.25">
      <c r="A6" s="43"/>
      <c r="B6" s="49"/>
      <c r="C6" s="14" t="s">
        <v>178</v>
      </c>
      <c r="E6" s="14"/>
      <c r="F6" s="11"/>
      <c r="G6" s="11"/>
      <c r="H6" s="11"/>
      <c r="I6"/>
      <c r="L6" s="1"/>
      <c r="M6"/>
      <c r="O6" s="1"/>
      <c r="P6"/>
      <c r="R6"/>
      <c r="S6" s="10"/>
      <c r="T6" s="2"/>
    </row>
    <row r="7" spans="1:20" x14ac:dyDescent="0.2">
      <c r="A7" s="43"/>
      <c r="B7" s="49"/>
      <c r="C7" s="49"/>
      <c r="D7" s="11"/>
      <c r="E7" s="11"/>
      <c r="F7" s="11"/>
      <c r="G7" s="11"/>
      <c r="H7" s="11"/>
      <c r="I7"/>
      <c r="L7" s="1"/>
      <c r="M7"/>
      <c r="O7" s="1"/>
      <c r="P7"/>
      <c r="R7"/>
      <c r="S7" s="10"/>
      <c r="T7" s="2"/>
    </row>
    <row r="8" spans="1:20" ht="25.5" x14ac:dyDescent="0.2">
      <c r="A8" s="74" t="s">
        <v>12</v>
      </c>
      <c r="B8" s="77"/>
      <c r="C8" s="67" t="s">
        <v>12</v>
      </c>
      <c r="D8" s="67" t="s">
        <v>13</v>
      </c>
      <c r="E8" s="68" t="s">
        <v>0</v>
      </c>
      <c r="F8" s="69" t="s">
        <v>3</v>
      </c>
      <c r="G8" s="67" t="s">
        <v>2</v>
      </c>
      <c r="H8" s="70" t="s">
        <v>1</v>
      </c>
      <c r="I8" s="71"/>
      <c r="J8" s="67" t="s">
        <v>7</v>
      </c>
      <c r="K8" s="67" t="s">
        <v>8</v>
      </c>
      <c r="L8" s="67" t="s">
        <v>15</v>
      </c>
      <c r="M8" s="67" t="s">
        <v>9</v>
      </c>
      <c r="N8" s="67" t="s">
        <v>10</v>
      </c>
      <c r="O8" s="67" t="s">
        <v>16</v>
      </c>
      <c r="P8" s="67"/>
      <c r="Q8" s="67" t="s">
        <v>4</v>
      </c>
      <c r="R8" s="67" t="s">
        <v>1</v>
      </c>
      <c r="S8" s="67" t="s">
        <v>11</v>
      </c>
      <c r="T8" s="67" t="s">
        <v>168</v>
      </c>
    </row>
    <row r="9" spans="1:20" x14ac:dyDescent="0.2">
      <c r="A9" s="75"/>
      <c r="B9" s="49"/>
      <c r="C9" s="54">
        <v>1</v>
      </c>
      <c r="D9" s="28">
        <v>50</v>
      </c>
      <c r="E9" s="30" t="s">
        <v>46</v>
      </c>
      <c r="F9" s="18">
        <v>1994</v>
      </c>
      <c r="G9" s="28" t="s">
        <v>92</v>
      </c>
      <c r="H9" s="29" t="s">
        <v>5</v>
      </c>
      <c r="I9" s="33"/>
      <c r="J9" s="63">
        <v>15.79</v>
      </c>
      <c r="K9" s="63">
        <v>16.34</v>
      </c>
      <c r="L9" s="64">
        <v>15.79</v>
      </c>
      <c r="M9" s="63">
        <v>16.48</v>
      </c>
      <c r="N9" s="63">
        <v>16.079999999999998</v>
      </c>
      <c r="O9" s="64">
        <v>16.079999999999998</v>
      </c>
      <c r="P9" s="33"/>
      <c r="Q9" s="53">
        <v>15.79</v>
      </c>
      <c r="R9" s="53">
        <v>16.079999999999998</v>
      </c>
      <c r="S9" s="64">
        <v>31.869999999999997</v>
      </c>
      <c r="T9" s="54">
        <v>20</v>
      </c>
    </row>
    <row r="10" spans="1:20" x14ac:dyDescent="0.2">
      <c r="A10" s="75"/>
      <c r="B10" s="49"/>
      <c r="C10" s="54">
        <v>2</v>
      </c>
      <c r="D10" s="28">
        <v>51</v>
      </c>
      <c r="E10" s="30" t="s">
        <v>97</v>
      </c>
      <c r="F10" s="18">
        <v>1997</v>
      </c>
      <c r="G10" s="28" t="s">
        <v>98</v>
      </c>
      <c r="H10" s="29" t="s">
        <v>5</v>
      </c>
      <c r="I10" s="33"/>
      <c r="J10" s="63">
        <v>22.56</v>
      </c>
      <c r="K10" s="63">
        <v>23.18</v>
      </c>
      <c r="L10" s="64">
        <v>22.56</v>
      </c>
      <c r="M10" s="63">
        <v>16.16</v>
      </c>
      <c r="N10" s="63">
        <v>16.12</v>
      </c>
      <c r="O10" s="64">
        <v>16.12</v>
      </c>
      <c r="P10" s="33"/>
      <c r="Q10" s="53"/>
      <c r="R10" s="53"/>
      <c r="S10" s="64"/>
      <c r="T10" s="54"/>
    </row>
    <row r="11" spans="1:20" x14ac:dyDescent="0.2">
      <c r="A11" s="75"/>
      <c r="B11" s="49"/>
      <c r="C11" s="54">
        <v>3</v>
      </c>
      <c r="D11" s="28">
        <v>5</v>
      </c>
      <c r="E11" s="30" t="s">
        <v>51</v>
      </c>
      <c r="F11" s="30">
        <v>1989</v>
      </c>
      <c r="G11" s="28" t="s">
        <v>135</v>
      </c>
      <c r="H11" s="29" t="s">
        <v>5</v>
      </c>
      <c r="I11" s="33"/>
      <c r="J11" s="63">
        <v>15.07</v>
      </c>
      <c r="K11" s="63" t="s">
        <v>159</v>
      </c>
      <c r="L11" s="64">
        <v>15.07</v>
      </c>
      <c r="M11" s="63">
        <v>16.12</v>
      </c>
      <c r="N11" s="63">
        <v>16.18</v>
      </c>
      <c r="O11" s="64">
        <v>16.12</v>
      </c>
      <c r="P11" s="33"/>
      <c r="Q11" s="53">
        <v>15.07</v>
      </c>
      <c r="R11" s="53">
        <v>16.12</v>
      </c>
      <c r="S11" s="64">
        <v>31.19</v>
      </c>
      <c r="T11" s="54">
        <v>7</v>
      </c>
    </row>
    <row r="12" spans="1:20" x14ac:dyDescent="0.2">
      <c r="A12" s="75"/>
      <c r="B12" s="49"/>
      <c r="C12" s="54">
        <v>4</v>
      </c>
      <c r="D12" s="28">
        <v>15</v>
      </c>
      <c r="E12" s="30" t="s">
        <v>89</v>
      </c>
      <c r="F12" s="30">
        <v>1987</v>
      </c>
      <c r="G12" s="25" t="s">
        <v>88</v>
      </c>
      <c r="H12" s="29" t="s">
        <v>5</v>
      </c>
      <c r="I12" s="33"/>
      <c r="J12" s="63">
        <v>18.39</v>
      </c>
      <c r="K12" s="63">
        <v>15.35</v>
      </c>
      <c r="L12" s="64">
        <v>15.35</v>
      </c>
      <c r="M12" s="63">
        <v>16.48</v>
      </c>
      <c r="N12" s="63">
        <v>16.23</v>
      </c>
      <c r="O12" s="64">
        <v>16.23</v>
      </c>
      <c r="P12" s="33"/>
      <c r="Q12" s="53">
        <v>15.35</v>
      </c>
      <c r="R12" s="53">
        <v>16.23</v>
      </c>
      <c r="S12" s="64">
        <v>31.58</v>
      </c>
      <c r="T12" s="54">
        <v>12</v>
      </c>
    </row>
    <row r="13" spans="1:20" x14ac:dyDescent="0.2">
      <c r="A13" s="75"/>
      <c r="B13" s="49"/>
      <c r="C13" s="54">
        <v>5</v>
      </c>
      <c r="D13" s="28">
        <v>2</v>
      </c>
      <c r="E13" s="30" t="s">
        <v>73</v>
      </c>
      <c r="F13" s="18">
        <v>1992</v>
      </c>
      <c r="G13" s="28" t="s">
        <v>135</v>
      </c>
      <c r="H13" s="29" t="s">
        <v>5</v>
      </c>
      <c r="I13" s="33"/>
      <c r="J13" s="63">
        <v>16.55</v>
      </c>
      <c r="K13" s="63">
        <v>14.75</v>
      </c>
      <c r="L13" s="64">
        <v>14.75</v>
      </c>
      <c r="M13" s="63">
        <v>16.78</v>
      </c>
      <c r="N13" s="63">
        <v>16.23</v>
      </c>
      <c r="O13" s="64">
        <v>16.23</v>
      </c>
      <c r="P13" s="33"/>
      <c r="Q13" s="53">
        <v>14.75</v>
      </c>
      <c r="R13" s="53">
        <v>16.23</v>
      </c>
      <c r="S13" s="64">
        <v>30.98</v>
      </c>
      <c r="T13" s="54">
        <v>4</v>
      </c>
    </row>
    <row r="14" spans="1:20" x14ac:dyDescent="0.2">
      <c r="A14" s="75"/>
      <c r="B14" s="49"/>
      <c r="C14" s="54">
        <v>6</v>
      </c>
      <c r="D14" s="28">
        <v>1</v>
      </c>
      <c r="E14" s="30" t="s">
        <v>55</v>
      </c>
      <c r="F14" s="18">
        <v>1987</v>
      </c>
      <c r="G14" s="28" t="s">
        <v>92</v>
      </c>
      <c r="H14" s="29" t="s">
        <v>5</v>
      </c>
      <c r="I14" s="33"/>
      <c r="J14" s="63">
        <v>18.55</v>
      </c>
      <c r="K14" s="63">
        <v>15.61</v>
      </c>
      <c r="L14" s="64">
        <v>15.61</v>
      </c>
      <c r="M14" s="63">
        <v>16.27</v>
      </c>
      <c r="N14" s="65" t="s">
        <v>159</v>
      </c>
      <c r="O14" s="64">
        <v>16.27</v>
      </c>
      <c r="P14" s="33"/>
      <c r="Q14" s="53">
        <v>15.61</v>
      </c>
      <c r="R14" s="53">
        <v>16.27</v>
      </c>
      <c r="S14" s="64">
        <v>31.88</v>
      </c>
      <c r="T14" s="54">
        <v>17</v>
      </c>
    </row>
    <row r="15" spans="1:20" x14ac:dyDescent="0.2">
      <c r="A15" s="75"/>
      <c r="B15" s="49"/>
      <c r="C15" s="54">
        <v>7</v>
      </c>
      <c r="D15" s="28">
        <v>6</v>
      </c>
      <c r="E15" s="30" t="s">
        <v>37</v>
      </c>
      <c r="F15" s="30">
        <v>1986</v>
      </c>
      <c r="G15" s="28" t="s">
        <v>33</v>
      </c>
      <c r="H15" s="29" t="s">
        <v>5</v>
      </c>
      <c r="I15" s="33"/>
      <c r="J15" s="63">
        <v>15.61</v>
      </c>
      <c r="K15" s="63">
        <v>14.1</v>
      </c>
      <c r="L15" s="64">
        <v>14.1</v>
      </c>
      <c r="M15" s="65" t="s">
        <v>159</v>
      </c>
      <c r="N15" s="63">
        <v>16.28</v>
      </c>
      <c r="O15" s="64">
        <v>16.28</v>
      </c>
      <c r="P15" s="33"/>
      <c r="Q15" s="53">
        <v>14.1</v>
      </c>
      <c r="R15" s="53">
        <v>16.28</v>
      </c>
      <c r="S15" s="64">
        <v>30.380000000000003</v>
      </c>
      <c r="T15" s="54">
        <v>2</v>
      </c>
    </row>
    <row r="16" spans="1:20" x14ac:dyDescent="0.2">
      <c r="A16" s="75"/>
      <c r="B16" s="49"/>
      <c r="C16" s="54">
        <v>8</v>
      </c>
      <c r="D16" s="28">
        <v>137</v>
      </c>
      <c r="E16" s="27" t="s">
        <v>167</v>
      </c>
      <c r="F16" s="18">
        <v>1994</v>
      </c>
      <c r="G16" s="28" t="s">
        <v>49</v>
      </c>
      <c r="H16" s="29" t="s">
        <v>5</v>
      </c>
      <c r="I16" s="33"/>
      <c r="J16" s="63">
        <v>22.16</v>
      </c>
      <c r="K16" s="63">
        <v>19.52</v>
      </c>
      <c r="L16" s="64">
        <v>19.52</v>
      </c>
      <c r="M16" s="65" t="s">
        <v>159</v>
      </c>
      <c r="N16" s="63">
        <v>16.39</v>
      </c>
      <c r="O16" s="64">
        <v>16.39</v>
      </c>
      <c r="P16" s="33"/>
      <c r="Q16" s="53">
        <v>19.52</v>
      </c>
      <c r="R16" s="53">
        <v>16.39</v>
      </c>
      <c r="S16" s="64">
        <v>35.909999999999997</v>
      </c>
      <c r="T16" s="54">
        <v>75</v>
      </c>
    </row>
    <row r="17" spans="1:20" x14ac:dyDescent="0.2">
      <c r="A17" s="75"/>
      <c r="B17" s="49"/>
      <c r="C17" s="54">
        <v>9</v>
      </c>
      <c r="D17" s="28">
        <v>3</v>
      </c>
      <c r="E17" s="30" t="s">
        <v>72</v>
      </c>
      <c r="F17" s="18">
        <v>1989</v>
      </c>
      <c r="G17" s="28" t="s">
        <v>92</v>
      </c>
      <c r="H17" s="29" t="s">
        <v>5</v>
      </c>
      <c r="I17" s="33"/>
      <c r="J17" s="63" t="s">
        <v>159</v>
      </c>
      <c r="K17" s="63">
        <v>13.94</v>
      </c>
      <c r="L17" s="64">
        <v>13.94</v>
      </c>
      <c r="M17" s="63">
        <v>16.95</v>
      </c>
      <c r="N17" s="63">
        <v>16.43</v>
      </c>
      <c r="O17" s="64">
        <v>16.43</v>
      </c>
      <c r="P17" s="33"/>
      <c r="Q17" s="53">
        <v>13.94</v>
      </c>
      <c r="R17" s="53">
        <v>16.43</v>
      </c>
      <c r="S17" s="64">
        <v>30.369999999999997</v>
      </c>
      <c r="T17" s="54">
        <v>1</v>
      </c>
    </row>
    <row r="18" spans="1:20" x14ac:dyDescent="0.2">
      <c r="A18" s="75"/>
      <c r="B18" s="49"/>
      <c r="C18" s="54">
        <v>10</v>
      </c>
      <c r="D18" s="28">
        <v>52</v>
      </c>
      <c r="E18" s="30" t="s">
        <v>104</v>
      </c>
      <c r="F18" s="30">
        <v>1993</v>
      </c>
      <c r="G18" s="34" t="s">
        <v>25</v>
      </c>
      <c r="H18" s="29" t="s">
        <v>5</v>
      </c>
      <c r="I18" s="33"/>
      <c r="J18" s="63">
        <v>18.27</v>
      </c>
      <c r="K18" s="63">
        <v>16.29</v>
      </c>
      <c r="L18" s="64">
        <v>16.29</v>
      </c>
      <c r="M18" s="63">
        <v>16.61</v>
      </c>
      <c r="N18" s="65" t="s">
        <v>159</v>
      </c>
      <c r="O18" s="64">
        <v>16.61</v>
      </c>
      <c r="P18" s="33"/>
      <c r="Q18" s="53">
        <v>16.29</v>
      </c>
      <c r="R18" s="53">
        <v>16.61</v>
      </c>
      <c r="S18" s="64">
        <v>32.9</v>
      </c>
      <c r="T18" s="54">
        <v>32</v>
      </c>
    </row>
    <row r="19" spans="1:20" x14ac:dyDescent="0.2">
      <c r="A19" s="75"/>
      <c r="B19" s="49"/>
      <c r="C19" s="54">
        <v>11</v>
      </c>
      <c r="D19" s="28">
        <v>127</v>
      </c>
      <c r="E19" s="27" t="s">
        <v>101</v>
      </c>
      <c r="F19" s="18">
        <v>1999</v>
      </c>
      <c r="G19" s="34" t="s">
        <v>102</v>
      </c>
      <c r="H19" s="29" t="s">
        <v>5</v>
      </c>
      <c r="I19" s="33"/>
      <c r="J19" s="63">
        <v>18.02</v>
      </c>
      <c r="K19" s="63">
        <v>16.91</v>
      </c>
      <c r="L19" s="64">
        <v>16.91</v>
      </c>
      <c r="M19" s="63">
        <v>17.09</v>
      </c>
      <c r="N19" s="63">
        <v>16.63</v>
      </c>
      <c r="O19" s="64">
        <v>16.63</v>
      </c>
      <c r="P19" s="33"/>
      <c r="Q19" s="53">
        <v>16.91</v>
      </c>
      <c r="R19" s="53">
        <v>16.63</v>
      </c>
      <c r="S19" s="64">
        <v>33.54</v>
      </c>
      <c r="T19" s="54">
        <v>47</v>
      </c>
    </row>
    <row r="20" spans="1:20" ht="14.25" customHeight="1" x14ac:dyDescent="0.2">
      <c r="A20" s="75"/>
      <c r="B20" s="49"/>
      <c r="C20" s="54">
        <v>12</v>
      </c>
      <c r="D20" s="28">
        <v>71</v>
      </c>
      <c r="E20" s="30" t="s">
        <v>103</v>
      </c>
      <c r="F20" s="18">
        <v>1996</v>
      </c>
      <c r="G20" s="28" t="s">
        <v>25</v>
      </c>
      <c r="H20" s="29" t="s">
        <v>5</v>
      </c>
      <c r="I20" s="33"/>
      <c r="J20" s="63">
        <v>18.38</v>
      </c>
      <c r="K20" s="63">
        <v>18.53</v>
      </c>
      <c r="L20" s="64">
        <v>18.38</v>
      </c>
      <c r="M20" s="63">
        <v>16.71</v>
      </c>
      <c r="N20" s="63">
        <v>33.1</v>
      </c>
      <c r="O20" s="64">
        <v>16.71</v>
      </c>
      <c r="P20" s="33"/>
      <c r="Q20" s="53">
        <v>18.38</v>
      </c>
      <c r="R20" s="53">
        <v>16.71</v>
      </c>
      <c r="S20" s="64">
        <v>35.090000000000003</v>
      </c>
      <c r="T20" s="54">
        <v>67</v>
      </c>
    </row>
    <row r="21" spans="1:20" x14ac:dyDescent="0.2">
      <c r="A21" s="75"/>
      <c r="B21" s="49"/>
      <c r="C21" s="54">
        <v>13</v>
      </c>
      <c r="D21" s="28">
        <v>112</v>
      </c>
      <c r="E21" s="30" t="s">
        <v>105</v>
      </c>
      <c r="F21" s="18">
        <v>1996</v>
      </c>
      <c r="G21" s="28" t="s">
        <v>25</v>
      </c>
      <c r="H21" s="29" t="s">
        <v>5</v>
      </c>
      <c r="I21" s="33"/>
      <c r="J21" s="63">
        <v>19.43</v>
      </c>
      <c r="K21" s="63">
        <v>17.86</v>
      </c>
      <c r="L21" s="64">
        <v>17.86</v>
      </c>
      <c r="M21" s="65" t="s">
        <v>159</v>
      </c>
      <c r="N21" s="63">
        <v>16.760000000000002</v>
      </c>
      <c r="O21" s="64">
        <v>16.760000000000002</v>
      </c>
      <c r="P21" s="33"/>
      <c r="Q21" s="53">
        <v>17.86</v>
      </c>
      <c r="R21" s="53">
        <v>16.760000000000002</v>
      </c>
      <c r="S21" s="64">
        <v>34.620000000000005</v>
      </c>
      <c r="T21" s="54">
        <v>59</v>
      </c>
    </row>
    <row r="22" spans="1:20" x14ac:dyDescent="0.2">
      <c r="A22" s="75"/>
      <c r="B22" s="49"/>
      <c r="C22" s="54">
        <v>14</v>
      </c>
      <c r="D22" s="28">
        <v>7</v>
      </c>
      <c r="E22" s="27" t="s">
        <v>27</v>
      </c>
      <c r="F22" s="18">
        <v>1989</v>
      </c>
      <c r="G22" s="28" t="s">
        <v>25</v>
      </c>
      <c r="H22" s="29" t="s">
        <v>5</v>
      </c>
      <c r="I22" s="33"/>
      <c r="J22" s="63">
        <v>15.44</v>
      </c>
      <c r="K22" s="63">
        <v>15.08</v>
      </c>
      <c r="L22" s="64">
        <v>15.08</v>
      </c>
      <c r="M22" s="63">
        <v>17</v>
      </c>
      <c r="N22" s="63">
        <v>16.82</v>
      </c>
      <c r="O22" s="64">
        <v>16.82</v>
      </c>
      <c r="P22" s="33"/>
      <c r="Q22" s="53">
        <v>15.08</v>
      </c>
      <c r="R22" s="53">
        <v>16.82</v>
      </c>
      <c r="S22" s="64">
        <v>31.9</v>
      </c>
      <c r="T22" s="54">
        <v>8</v>
      </c>
    </row>
    <row r="23" spans="1:20" x14ac:dyDescent="0.2">
      <c r="A23" s="75"/>
      <c r="B23" s="49"/>
      <c r="C23" s="54">
        <v>15</v>
      </c>
      <c r="D23" s="28">
        <v>72</v>
      </c>
      <c r="E23" s="30" t="s">
        <v>71</v>
      </c>
      <c r="F23" s="18">
        <v>1996</v>
      </c>
      <c r="G23" s="28" t="s">
        <v>48</v>
      </c>
      <c r="H23" s="29" t="s">
        <v>5</v>
      </c>
      <c r="I23" s="33"/>
      <c r="J23" s="63">
        <v>16.2</v>
      </c>
      <c r="K23" s="63">
        <v>18.829999999999998</v>
      </c>
      <c r="L23" s="64">
        <v>16.2</v>
      </c>
      <c r="M23" s="63">
        <v>19.46</v>
      </c>
      <c r="N23" s="63">
        <v>16.95</v>
      </c>
      <c r="O23" s="64">
        <v>16.95</v>
      </c>
      <c r="P23" s="33"/>
      <c r="Q23" s="53">
        <v>16.2</v>
      </c>
      <c r="R23" s="53">
        <v>16.95</v>
      </c>
      <c r="S23" s="64">
        <v>33.15</v>
      </c>
      <c r="T23" s="54">
        <v>29</v>
      </c>
    </row>
    <row r="24" spans="1:20" x14ac:dyDescent="0.2">
      <c r="A24" s="75"/>
      <c r="B24" s="49"/>
      <c r="C24" s="54">
        <v>16</v>
      </c>
      <c r="D24" s="28">
        <v>43</v>
      </c>
      <c r="E24" s="30" t="s">
        <v>74</v>
      </c>
      <c r="F24" s="18">
        <v>1981</v>
      </c>
      <c r="G24" s="28" t="s">
        <v>92</v>
      </c>
      <c r="H24" s="29" t="s">
        <v>5</v>
      </c>
      <c r="I24" s="33"/>
      <c r="J24" s="63">
        <v>14.34</v>
      </c>
      <c r="K24" s="63">
        <v>14.16</v>
      </c>
      <c r="L24" s="64">
        <v>14.16</v>
      </c>
      <c r="M24" s="63">
        <v>17.43</v>
      </c>
      <c r="N24" s="63">
        <v>16.96</v>
      </c>
      <c r="O24" s="64">
        <v>16.96</v>
      </c>
      <c r="P24" s="33"/>
      <c r="Q24" s="53">
        <v>14.16</v>
      </c>
      <c r="R24" s="53">
        <v>16.96</v>
      </c>
      <c r="S24" s="64">
        <v>31.12</v>
      </c>
      <c r="T24" s="54">
        <v>3</v>
      </c>
    </row>
    <row r="25" spans="1:20" x14ac:dyDescent="0.2">
      <c r="A25" s="75"/>
      <c r="B25" s="49"/>
      <c r="C25" s="54">
        <v>17</v>
      </c>
      <c r="D25" s="28">
        <v>17</v>
      </c>
      <c r="E25" s="27" t="s">
        <v>29</v>
      </c>
      <c r="F25" s="18">
        <v>1990</v>
      </c>
      <c r="G25" s="28" t="s">
        <v>88</v>
      </c>
      <c r="H25" s="29" t="s">
        <v>5</v>
      </c>
      <c r="I25" s="33"/>
      <c r="J25" s="63">
        <v>21.34</v>
      </c>
      <c r="K25" s="63">
        <v>15.74</v>
      </c>
      <c r="L25" s="64">
        <v>15.74</v>
      </c>
      <c r="M25" s="63">
        <v>17.93</v>
      </c>
      <c r="N25" s="63">
        <v>16.96</v>
      </c>
      <c r="O25" s="64">
        <v>16.96</v>
      </c>
      <c r="P25" s="33"/>
      <c r="Q25" s="53">
        <v>15.74</v>
      </c>
      <c r="R25" s="53">
        <v>16.96</v>
      </c>
      <c r="S25" s="64">
        <v>32.700000000000003</v>
      </c>
      <c r="T25" s="54">
        <v>18</v>
      </c>
    </row>
    <row r="26" spans="1:20" x14ac:dyDescent="0.2">
      <c r="A26" s="75"/>
      <c r="B26" s="49"/>
      <c r="C26" s="54">
        <v>18</v>
      </c>
      <c r="D26" s="28">
        <v>64</v>
      </c>
      <c r="E26" s="30" t="s">
        <v>114</v>
      </c>
      <c r="F26" s="30">
        <v>1994</v>
      </c>
      <c r="G26" s="28" t="s">
        <v>48</v>
      </c>
      <c r="H26" s="29" t="s">
        <v>5</v>
      </c>
      <c r="I26" s="33"/>
      <c r="J26" s="63">
        <v>21.72</v>
      </c>
      <c r="K26" s="63" t="s">
        <v>159</v>
      </c>
      <c r="L26" s="64">
        <v>21.72</v>
      </c>
      <c r="M26" s="63">
        <v>17.16</v>
      </c>
      <c r="N26" s="63">
        <v>16.989999999999998</v>
      </c>
      <c r="O26" s="64">
        <v>16.989999999999998</v>
      </c>
      <c r="P26" s="33"/>
      <c r="Q26" s="53">
        <v>21.72</v>
      </c>
      <c r="R26" s="53">
        <v>16.989999999999998</v>
      </c>
      <c r="S26" s="64">
        <v>38.709999999999994</v>
      </c>
      <c r="T26" s="54">
        <v>94</v>
      </c>
    </row>
    <row r="27" spans="1:20" x14ac:dyDescent="0.2">
      <c r="A27" s="75"/>
      <c r="B27" s="49"/>
      <c r="C27" s="54">
        <v>19</v>
      </c>
      <c r="D27" s="28">
        <v>55</v>
      </c>
      <c r="E27" s="30" t="s">
        <v>126</v>
      </c>
      <c r="F27" s="18">
        <v>1995</v>
      </c>
      <c r="G27" s="28" t="s">
        <v>125</v>
      </c>
      <c r="H27" s="29" t="s">
        <v>5</v>
      </c>
      <c r="I27" s="33"/>
      <c r="J27" s="63">
        <v>16.600000000000001</v>
      </c>
      <c r="K27" s="63">
        <v>15.87</v>
      </c>
      <c r="L27" s="64">
        <v>15.87</v>
      </c>
      <c r="M27" s="65" t="s">
        <v>159</v>
      </c>
      <c r="N27" s="63">
        <v>16.989999999999998</v>
      </c>
      <c r="O27" s="64">
        <v>16.989999999999998</v>
      </c>
      <c r="P27" s="33"/>
      <c r="Q27" s="53">
        <v>15.87</v>
      </c>
      <c r="R27" s="53">
        <v>16.989999999999998</v>
      </c>
      <c r="S27" s="64">
        <v>32.86</v>
      </c>
      <c r="T27" s="54">
        <v>21</v>
      </c>
    </row>
    <row r="28" spans="1:20" x14ac:dyDescent="0.2">
      <c r="A28" s="75"/>
      <c r="B28" s="49"/>
      <c r="C28" s="54">
        <v>20</v>
      </c>
      <c r="D28" s="28">
        <v>138</v>
      </c>
      <c r="E28" s="27" t="s">
        <v>170</v>
      </c>
      <c r="F28" s="18">
        <v>1997</v>
      </c>
      <c r="G28" s="34" t="s">
        <v>171</v>
      </c>
      <c r="H28" s="34" t="s">
        <v>5</v>
      </c>
      <c r="I28" s="33"/>
      <c r="J28" s="65" t="s">
        <v>159</v>
      </c>
      <c r="K28" s="65" t="s">
        <v>159</v>
      </c>
      <c r="L28" s="64" t="s">
        <v>173</v>
      </c>
      <c r="M28" s="63">
        <v>17.02</v>
      </c>
      <c r="N28" s="65" t="s">
        <v>159</v>
      </c>
      <c r="O28" s="64">
        <v>17.02</v>
      </c>
      <c r="P28" s="33"/>
      <c r="Q28" s="53" t="s">
        <v>173</v>
      </c>
      <c r="R28" s="53">
        <v>17.02</v>
      </c>
      <c r="S28" s="64" t="s">
        <v>173</v>
      </c>
      <c r="T28" s="54" t="s">
        <v>174</v>
      </c>
    </row>
    <row r="29" spans="1:20" x14ac:dyDescent="0.2">
      <c r="A29" s="75"/>
      <c r="B29" s="49"/>
      <c r="C29" s="54">
        <v>21</v>
      </c>
      <c r="D29" s="28">
        <v>12</v>
      </c>
      <c r="E29" s="30" t="s">
        <v>41</v>
      </c>
      <c r="F29" s="30">
        <v>1984</v>
      </c>
      <c r="G29" s="28" t="s">
        <v>133</v>
      </c>
      <c r="H29" s="29" t="s">
        <v>5</v>
      </c>
      <c r="I29" s="33"/>
      <c r="J29" s="63">
        <v>15.38</v>
      </c>
      <c r="K29" s="63">
        <v>15.23</v>
      </c>
      <c r="L29" s="64">
        <v>15.23</v>
      </c>
      <c r="M29" s="63">
        <v>17.05</v>
      </c>
      <c r="N29" s="65" t="s">
        <v>159</v>
      </c>
      <c r="O29" s="64">
        <v>17.05</v>
      </c>
      <c r="P29" s="33"/>
      <c r="Q29" s="53">
        <v>15.23</v>
      </c>
      <c r="R29" s="53">
        <v>17.05</v>
      </c>
      <c r="S29" s="64">
        <v>32.28</v>
      </c>
      <c r="T29" s="54">
        <v>9</v>
      </c>
    </row>
    <row r="30" spans="1:20" x14ac:dyDescent="0.2">
      <c r="A30" s="75"/>
      <c r="B30" s="49"/>
      <c r="C30" s="54">
        <v>22</v>
      </c>
      <c r="D30" s="28">
        <v>14</v>
      </c>
      <c r="E30" s="30" t="s">
        <v>141</v>
      </c>
      <c r="F30" s="30">
        <v>1992</v>
      </c>
      <c r="G30" s="28" t="s">
        <v>140</v>
      </c>
      <c r="H30" s="29" t="s">
        <v>5</v>
      </c>
      <c r="I30" s="33"/>
      <c r="J30" s="63">
        <v>17.190000000000001</v>
      </c>
      <c r="K30" s="63">
        <v>18.91</v>
      </c>
      <c r="L30" s="64">
        <v>17.190000000000001</v>
      </c>
      <c r="M30" s="65" t="s">
        <v>159</v>
      </c>
      <c r="N30" s="63">
        <v>17.059999999999999</v>
      </c>
      <c r="O30" s="64">
        <v>17.059999999999999</v>
      </c>
      <c r="P30" s="33"/>
      <c r="Q30" s="53">
        <v>17.190000000000001</v>
      </c>
      <c r="R30" s="53">
        <v>17.059999999999999</v>
      </c>
      <c r="S30" s="64">
        <v>34.25</v>
      </c>
      <c r="T30" s="54">
        <v>52</v>
      </c>
    </row>
    <row r="31" spans="1:20" x14ac:dyDescent="0.2">
      <c r="A31" s="75"/>
      <c r="B31" s="49"/>
      <c r="C31" s="54">
        <v>23</v>
      </c>
      <c r="D31" s="28">
        <v>40</v>
      </c>
      <c r="E31" s="30" t="s">
        <v>119</v>
      </c>
      <c r="F31" s="18">
        <v>1989</v>
      </c>
      <c r="G31" s="28" t="s">
        <v>17</v>
      </c>
      <c r="H31" s="29" t="s">
        <v>5</v>
      </c>
      <c r="I31" s="33"/>
      <c r="J31" s="63">
        <v>18.47</v>
      </c>
      <c r="K31" s="63">
        <v>18.809999999999999</v>
      </c>
      <c r="L31" s="64">
        <v>18.47</v>
      </c>
      <c r="M31" s="65" t="s">
        <v>159</v>
      </c>
      <c r="N31" s="63">
        <v>17.14</v>
      </c>
      <c r="O31" s="64">
        <v>17.14</v>
      </c>
      <c r="P31" s="33"/>
      <c r="Q31" s="53">
        <v>18.47</v>
      </c>
      <c r="R31" s="53">
        <v>17.14</v>
      </c>
      <c r="S31" s="64">
        <v>35.61</v>
      </c>
      <c r="T31" s="54">
        <v>68</v>
      </c>
    </row>
    <row r="32" spans="1:20" x14ac:dyDescent="0.2">
      <c r="A32" s="75"/>
      <c r="B32" s="49"/>
      <c r="C32" s="54">
        <v>24</v>
      </c>
      <c r="D32" s="28">
        <v>10</v>
      </c>
      <c r="E32" s="27" t="s">
        <v>43</v>
      </c>
      <c r="F32" s="18">
        <v>1983</v>
      </c>
      <c r="G32" s="28" t="s">
        <v>133</v>
      </c>
      <c r="H32" s="29" t="s">
        <v>5</v>
      </c>
      <c r="I32" s="33"/>
      <c r="J32" s="63">
        <v>15.68</v>
      </c>
      <c r="K32" s="63">
        <v>15.56</v>
      </c>
      <c r="L32" s="64">
        <v>15.56</v>
      </c>
      <c r="M32" s="65" t="s">
        <v>159</v>
      </c>
      <c r="N32" s="63">
        <v>17.149999999999999</v>
      </c>
      <c r="O32" s="64">
        <v>17.149999999999999</v>
      </c>
      <c r="P32" s="33"/>
      <c r="Q32" s="53">
        <v>15.56</v>
      </c>
      <c r="R32" s="53">
        <v>17.149999999999999</v>
      </c>
      <c r="S32" s="64">
        <v>32.71</v>
      </c>
      <c r="T32" s="54">
        <v>14</v>
      </c>
    </row>
    <row r="33" spans="1:20" x14ac:dyDescent="0.2">
      <c r="A33" s="76"/>
      <c r="B33" s="78"/>
      <c r="C33" s="54">
        <v>25</v>
      </c>
      <c r="D33" s="28">
        <v>18</v>
      </c>
      <c r="E33" s="30" t="s">
        <v>139</v>
      </c>
      <c r="F33" s="30">
        <v>1980</v>
      </c>
      <c r="G33" s="28" t="s">
        <v>44</v>
      </c>
      <c r="H33" s="29" t="s">
        <v>5</v>
      </c>
      <c r="I33" s="33"/>
      <c r="J33" s="63">
        <v>15.33</v>
      </c>
      <c r="K33" s="63">
        <v>15.27</v>
      </c>
      <c r="L33" s="64">
        <v>15.27</v>
      </c>
      <c r="M33" s="63">
        <v>17.27</v>
      </c>
      <c r="N33" s="63">
        <v>17.47</v>
      </c>
      <c r="O33" s="64">
        <v>17.27</v>
      </c>
      <c r="P33" s="33"/>
      <c r="Q33" s="53">
        <v>15.27</v>
      </c>
      <c r="R33" s="53">
        <v>17.27</v>
      </c>
      <c r="S33" s="64">
        <v>32.54</v>
      </c>
      <c r="T33" s="54">
        <v>10</v>
      </c>
    </row>
    <row r="34" spans="1:20" x14ac:dyDescent="0.2">
      <c r="A34" s="76"/>
      <c r="B34" s="78"/>
      <c r="C34" s="54">
        <v>26</v>
      </c>
      <c r="D34" s="28">
        <v>78</v>
      </c>
      <c r="E34" s="30" t="s">
        <v>31</v>
      </c>
      <c r="F34" s="18">
        <v>1988</v>
      </c>
      <c r="G34" s="28" t="s">
        <v>125</v>
      </c>
      <c r="H34" s="29" t="s">
        <v>5</v>
      </c>
      <c r="I34" s="33"/>
      <c r="J34" s="63">
        <v>16.850000000000001</v>
      </c>
      <c r="K34" s="63">
        <v>15.38</v>
      </c>
      <c r="L34" s="64">
        <v>15.38</v>
      </c>
      <c r="M34" s="63">
        <v>17.34</v>
      </c>
      <c r="N34" s="65" t="s">
        <v>159</v>
      </c>
      <c r="O34" s="64">
        <v>17.34</v>
      </c>
      <c r="P34" s="33"/>
      <c r="Q34" s="53">
        <v>15.38</v>
      </c>
      <c r="R34" s="53">
        <v>17.34</v>
      </c>
      <c r="S34" s="64">
        <v>32.72</v>
      </c>
      <c r="T34" s="54">
        <v>13</v>
      </c>
    </row>
    <row r="35" spans="1:20" x14ac:dyDescent="0.2">
      <c r="A35" s="75"/>
      <c r="B35" s="49"/>
      <c r="C35" s="54">
        <v>27</v>
      </c>
      <c r="D35" s="28">
        <v>92</v>
      </c>
      <c r="E35" s="27" t="s">
        <v>142</v>
      </c>
      <c r="F35" s="18">
        <v>1985</v>
      </c>
      <c r="G35" s="28" t="s">
        <v>143</v>
      </c>
      <c r="H35" s="29" t="s">
        <v>5</v>
      </c>
      <c r="I35" s="33"/>
      <c r="J35" s="63">
        <v>16.12</v>
      </c>
      <c r="K35" s="63">
        <v>17.28</v>
      </c>
      <c r="L35" s="64">
        <v>16.12</v>
      </c>
      <c r="M35" s="63">
        <v>17.350000000000001</v>
      </c>
      <c r="N35" s="63">
        <v>33.950000000000003</v>
      </c>
      <c r="O35" s="64">
        <v>17.350000000000001</v>
      </c>
      <c r="P35" s="33"/>
      <c r="Q35" s="53">
        <v>16.12</v>
      </c>
      <c r="R35" s="53">
        <v>17.350000000000001</v>
      </c>
      <c r="S35" s="64">
        <v>33.47</v>
      </c>
      <c r="T35" s="54">
        <v>27</v>
      </c>
    </row>
    <row r="36" spans="1:20" x14ac:dyDescent="0.2">
      <c r="A36" s="76"/>
      <c r="B36" s="78"/>
      <c r="C36" s="54">
        <v>28</v>
      </c>
      <c r="D36" s="28">
        <v>36</v>
      </c>
      <c r="E36" s="27" t="s">
        <v>21</v>
      </c>
      <c r="F36" s="18">
        <v>1988</v>
      </c>
      <c r="G36" s="28" t="s">
        <v>128</v>
      </c>
      <c r="H36" s="29" t="s">
        <v>5</v>
      </c>
      <c r="I36" s="33"/>
      <c r="J36" s="63">
        <v>17.02</v>
      </c>
      <c r="K36" s="63">
        <v>17.920000000000002</v>
      </c>
      <c r="L36" s="64">
        <v>17.02</v>
      </c>
      <c r="M36" s="65" t="s">
        <v>159</v>
      </c>
      <c r="N36" s="63">
        <v>17.420000000000002</v>
      </c>
      <c r="O36" s="64">
        <v>17.420000000000002</v>
      </c>
      <c r="P36" s="33"/>
      <c r="Q36" s="53">
        <v>17.02</v>
      </c>
      <c r="R36" s="53">
        <v>17.420000000000002</v>
      </c>
      <c r="S36" s="64">
        <v>34.44</v>
      </c>
      <c r="T36" s="54">
        <v>49</v>
      </c>
    </row>
    <row r="37" spans="1:20" x14ac:dyDescent="0.2">
      <c r="A37" s="76"/>
      <c r="B37" s="78"/>
      <c r="C37" s="54">
        <v>29</v>
      </c>
      <c r="D37" s="28">
        <v>58</v>
      </c>
      <c r="E37" s="30" t="s">
        <v>122</v>
      </c>
      <c r="F37" s="18">
        <v>1992</v>
      </c>
      <c r="G37" s="28" t="s">
        <v>121</v>
      </c>
      <c r="H37" s="29" t="s">
        <v>5</v>
      </c>
      <c r="I37" s="33"/>
      <c r="J37" s="63">
        <v>19.73</v>
      </c>
      <c r="K37" s="63">
        <v>21.18</v>
      </c>
      <c r="L37" s="64">
        <v>19.73</v>
      </c>
      <c r="M37" s="63">
        <v>17.55</v>
      </c>
      <c r="N37" s="63">
        <v>17.440000000000001</v>
      </c>
      <c r="O37" s="64">
        <v>17.440000000000001</v>
      </c>
      <c r="P37" s="33"/>
      <c r="Q37" s="53">
        <v>19.73</v>
      </c>
      <c r="R37" s="53">
        <v>17.440000000000001</v>
      </c>
      <c r="S37" s="64">
        <v>37.17</v>
      </c>
      <c r="T37" s="54">
        <v>77</v>
      </c>
    </row>
    <row r="38" spans="1:20" x14ac:dyDescent="0.2">
      <c r="A38" s="76"/>
      <c r="B38" s="78"/>
      <c r="C38" s="54">
        <v>30</v>
      </c>
      <c r="D38" s="28">
        <v>85</v>
      </c>
      <c r="E38" s="30" t="s">
        <v>123</v>
      </c>
      <c r="F38" s="18">
        <v>1994</v>
      </c>
      <c r="G38" s="28" t="s">
        <v>121</v>
      </c>
      <c r="H38" s="29" t="s">
        <v>5</v>
      </c>
      <c r="I38" s="33"/>
      <c r="J38" s="63">
        <v>19.579999999999998</v>
      </c>
      <c r="K38" s="63">
        <v>22.02</v>
      </c>
      <c r="L38" s="64">
        <v>19.579999999999998</v>
      </c>
      <c r="M38" s="63">
        <v>17.45</v>
      </c>
      <c r="N38" s="65" t="s">
        <v>159</v>
      </c>
      <c r="O38" s="64">
        <v>17.45</v>
      </c>
      <c r="P38" s="33"/>
      <c r="Q38" s="53">
        <v>19.579999999999998</v>
      </c>
      <c r="R38" s="53">
        <v>17.45</v>
      </c>
      <c r="S38" s="64">
        <v>37.03</v>
      </c>
      <c r="T38" s="54">
        <v>76</v>
      </c>
    </row>
    <row r="39" spans="1:20" x14ac:dyDescent="0.2">
      <c r="A39" s="76"/>
      <c r="B39" s="78"/>
      <c r="C39" s="54">
        <v>31</v>
      </c>
      <c r="D39" s="28">
        <v>60</v>
      </c>
      <c r="E39" s="30" t="s">
        <v>42</v>
      </c>
      <c r="F39" s="30">
        <v>1983</v>
      </c>
      <c r="G39" s="28" t="s">
        <v>133</v>
      </c>
      <c r="H39" s="29" t="s">
        <v>5</v>
      </c>
      <c r="I39" s="33"/>
      <c r="J39" s="63">
        <v>16.760000000000002</v>
      </c>
      <c r="K39" s="63">
        <v>16.010000000000002</v>
      </c>
      <c r="L39" s="64">
        <v>16.010000000000002</v>
      </c>
      <c r="M39" s="63">
        <v>17.55</v>
      </c>
      <c r="N39" s="63">
        <v>17.510000000000002</v>
      </c>
      <c r="O39" s="64">
        <v>17.510000000000002</v>
      </c>
      <c r="P39" s="33"/>
      <c r="Q39" s="53"/>
      <c r="R39" s="53"/>
      <c r="S39" s="64"/>
      <c r="T39" s="54"/>
    </row>
    <row r="40" spans="1:20" x14ac:dyDescent="0.2">
      <c r="A40" s="76"/>
      <c r="B40" s="78"/>
      <c r="C40" s="54">
        <v>32</v>
      </c>
      <c r="D40" s="28">
        <v>21</v>
      </c>
      <c r="E40" s="27" t="s">
        <v>60</v>
      </c>
      <c r="F40" s="18">
        <v>1988</v>
      </c>
      <c r="G40" s="28" t="s">
        <v>140</v>
      </c>
      <c r="H40" s="29" t="s">
        <v>5</v>
      </c>
      <c r="I40" s="33"/>
      <c r="J40" s="63">
        <v>15.37</v>
      </c>
      <c r="K40" s="63">
        <v>15.06</v>
      </c>
      <c r="L40" s="64">
        <v>15.06</v>
      </c>
      <c r="M40" s="63">
        <v>17.510000000000002</v>
      </c>
      <c r="N40" s="65" t="s">
        <v>159</v>
      </c>
      <c r="O40" s="64">
        <v>17.510000000000002</v>
      </c>
      <c r="P40" s="33"/>
      <c r="Q40" s="53">
        <v>15.06</v>
      </c>
      <c r="R40" s="53">
        <v>17.510000000000002</v>
      </c>
      <c r="S40" s="64">
        <v>32.57</v>
      </c>
      <c r="T40" s="54">
        <v>6</v>
      </c>
    </row>
    <row r="41" spans="1:20" x14ac:dyDescent="0.2">
      <c r="A41" s="76"/>
      <c r="B41" s="78"/>
      <c r="C41" s="54">
        <v>33</v>
      </c>
      <c r="D41" s="28">
        <v>44</v>
      </c>
      <c r="E41" s="27" t="s">
        <v>38</v>
      </c>
      <c r="F41" s="30">
        <v>1980</v>
      </c>
      <c r="G41" s="28" t="s">
        <v>133</v>
      </c>
      <c r="H41" s="29" t="s">
        <v>5</v>
      </c>
      <c r="I41" s="33"/>
      <c r="J41" s="63">
        <v>15.7</v>
      </c>
      <c r="K41" s="63">
        <v>15.56</v>
      </c>
      <c r="L41" s="64">
        <v>15.56</v>
      </c>
      <c r="M41" s="63">
        <v>17.52</v>
      </c>
      <c r="N41" s="65" t="s">
        <v>159</v>
      </c>
      <c r="O41" s="64">
        <v>17.52</v>
      </c>
      <c r="P41" s="33"/>
      <c r="Q41" s="53">
        <v>15.56</v>
      </c>
      <c r="R41" s="53">
        <v>17.52</v>
      </c>
      <c r="S41" s="64">
        <v>33.08</v>
      </c>
      <c r="T41" s="54">
        <v>14</v>
      </c>
    </row>
    <row r="42" spans="1:20" x14ac:dyDescent="0.2">
      <c r="A42" s="76"/>
      <c r="B42" s="78"/>
      <c r="C42" s="54">
        <v>34</v>
      </c>
      <c r="D42" s="28">
        <v>48</v>
      </c>
      <c r="E42" s="27" t="s">
        <v>165</v>
      </c>
      <c r="F42" s="18">
        <v>1992</v>
      </c>
      <c r="G42" s="25" t="s">
        <v>49</v>
      </c>
      <c r="H42" s="29" t="s">
        <v>5</v>
      </c>
      <c r="I42" s="33"/>
      <c r="J42" s="63">
        <v>15.95</v>
      </c>
      <c r="K42" s="63">
        <v>18.579999999999998</v>
      </c>
      <c r="L42" s="64">
        <v>15.95</v>
      </c>
      <c r="M42" s="63">
        <v>17.579999999999998</v>
      </c>
      <c r="N42" s="63">
        <v>17.98</v>
      </c>
      <c r="O42" s="64">
        <v>17.579999999999998</v>
      </c>
      <c r="P42" s="33"/>
      <c r="Q42" s="53">
        <v>15.95</v>
      </c>
      <c r="R42" s="53">
        <v>17.579999999999998</v>
      </c>
      <c r="S42" s="64">
        <v>33.53</v>
      </c>
      <c r="T42" s="54">
        <v>24</v>
      </c>
    </row>
    <row r="43" spans="1:20" x14ac:dyDescent="0.2">
      <c r="A43" s="75"/>
      <c r="B43" s="49"/>
      <c r="C43" s="54">
        <v>35</v>
      </c>
      <c r="D43" s="28">
        <v>38</v>
      </c>
      <c r="E43" s="36" t="s">
        <v>120</v>
      </c>
      <c r="F43" s="18">
        <v>1991</v>
      </c>
      <c r="G43" s="28" t="s">
        <v>121</v>
      </c>
      <c r="H43" s="29" t="s">
        <v>5</v>
      </c>
      <c r="I43" s="33"/>
      <c r="J43" s="63">
        <v>19.260000000000002</v>
      </c>
      <c r="K43" s="63">
        <v>18.079999999999998</v>
      </c>
      <c r="L43" s="64">
        <v>18.079999999999998</v>
      </c>
      <c r="M43" s="63">
        <v>17.59</v>
      </c>
      <c r="N43" s="65" t="s">
        <v>159</v>
      </c>
      <c r="O43" s="64">
        <v>17.59</v>
      </c>
      <c r="P43" s="33"/>
      <c r="Q43" s="53">
        <v>18.079999999999998</v>
      </c>
      <c r="R43" s="53">
        <v>17.59</v>
      </c>
      <c r="S43" s="64">
        <v>35.67</v>
      </c>
      <c r="T43" s="54">
        <v>63</v>
      </c>
    </row>
    <row r="44" spans="1:20" x14ac:dyDescent="0.2">
      <c r="A44" s="76"/>
      <c r="B44" s="78"/>
      <c r="C44" s="54">
        <v>36</v>
      </c>
      <c r="D44" s="28">
        <v>124</v>
      </c>
      <c r="E44" s="30" t="s">
        <v>67</v>
      </c>
      <c r="F44" s="30">
        <v>1990</v>
      </c>
      <c r="G44" s="28" t="s">
        <v>49</v>
      </c>
      <c r="H44" s="29" t="s">
        <v>5</v>
      </c>
      <c r="I44" s="33"/>
      <c r="J44" s="63">
        <v>21.19</v>
      </c>
      <c r="K44" s="63">
        <v>16.649999999999999</v>
      </c>
      <c r="L44" s="64">
        <v>16.649999999999999</v>
      </c>
      <c r="M44" s="63">
        <v>17.989999999999998</v>
      </c>
      <c r="N44" s="63">
        <v>17.61</v>
      </c>
      <c r="O44" s="64">
        <v>17.61</v>
      </c>
      <c r="P44" s="33"/>
      <c r="Q44" s="53">
        <v>16.649999999999999</v>
      </c>
      <c r="R44" s="53">
        <v>17.61</v>
      </c>
      <c r="S44" s="64">
        <v>34.26</v>
      </c>
      <c r="T44" s="54">
        <v>42</v>
      </c>
    </row>
    <row r="45" spans="1:20" x14ac:dyDescent="0.2">
      <c r="A45" s="76"/>
      <c r="B45" s="78"/>
      <c r="C45" s="54">
        <v>37</v>
      </c>
      <c r="D45" s="28">
        <v>100</v>
      </c>
      <c r="E45" s="27" t="s">
        <v>116</v>
      </c>
      <c r="F45" s="18">
        <v>1996</v>
      </c>
      <c r="G45" s="35" t="s">
        <v>48</v>
      </c>
      <c r="H45" s="29" t="s">
        <v>5</v>
      </c>
      <c r="I45" s="33"/>
      <c r="J45" s="63"/>
      <c r="K45" s="63"/>
      <c r="L45" s="64" t="s">
        <v>173</v>
      </c>
      <c r="M45" s="63">
        <v>18.11</v>
      </c>
      <c r="N45" s="63">
        <v>17.64</v>
      </c>
      <c r="O45" s="64">
        <v>17.64</v>
      </c>
      <c r="P45" s="33"/>
      <c r="Q45" s="53" t="s">
        <v>173</v>
      </c>
      <c r="R45" s="53">
        <v>17.64</v>
      </c>
      <c r="S45" s="64" t="s">
        <v>173</v>
      </c>
      <c r="T45" s="33"/>
    </row>
    <row r="46" spans="1:20" x14ac:dyDescent="0.2">
      <c r="A46" s="75"/>
      <c r="B46" s="49"/>
      <c r="C46" s="54">
        <v>38</v>
      </c>
      <c r="D46" s="28">
        <v>19</v>
      </c>
      <c r="E46" s="27" t="s">
        <v>39</v>
      </c>
      <c r="F46" s="18">
        <v>1972</v>
      </c>
      <c r="G46" s="28" t="s">
        <v>133</v>
      </c>
      <c r="H46" s="29" t="s">
        <v>5</v>
      </c>
      <c r="I46" s="33"/>
      <c r="J46" s="63">
        <v>15.73</v>
      </c>
      <c r="K46" s="63">
        <v>15.57</v>
      </c>
      <c r="L46" s="64">
        <v>15.57</v>
      </c>
      <c r="M46" s="65" t="s">
        <v>159</v>
      </c>
      <c r="N46" s="63">
        <v>17.66</v>
      </c>
      <c r="O46" s="64">
        <v>17.66</v>
      </c>
      <c r="P46" s="33"/>
      <c r="Q46" s="53">
        <v>15.57</v>
      </c>
      <c r="R46" s="53">
        <v>17.66</v>
      </c>
      <c r="S46" s="64">
        <v>33.230000000000004</v>
      </c>
      <c r="T46" s="54">
        <v>16</v>
      </c>
    </row>
    <row r="47" spans="1:20" x14ac:dyDescent="0.2">
      <c r="A47" s="76"/>
      <c r="B47" s="78"/>
      <c r="C47" s="54">
        <v>39</v>
      </c>
      <c r="D47" s="28">
        <v>30</v>
      </c>
      <c r="E47" s="27" t="s">
        <v>64</v>
      </c>
      <c r="F47" s="18">
        <v>1984</v>
      </c>
      <c r="G47" s="28" t="s">
        <v>49</v>
      </c>
      <c r="H47" s="29" t="s">
        <v>5</v>
      </c>
      <c r="I47" s="33"/>
      <c r="J47" s="63">
        <v>16.21</v>
      </c>
      <c r="K47" s="63">
        <v>19.72</v>
      </c>
      <c r="L47" s="64">
        <v>16.21</v>
      </c>
      <c r="M47" s="63">
        <v>17.87</v>
      </c>
      <c r="N47" s="63">
        <v>17.690000000000001</v>
      </c>
      <c r="O47" s="64">
        <v>17.690000000000001</v>
      </c>
      <c r="P47" s="33"/>
      <c r="Q47" s="53">
        <v>16.21</v>
      </c>
      <c r="R47" s="53">
        <v>17.690000000000001</v>
      </c>
      <c r="S47" s="64">
        <v>33.900000000000006</v>
      </c>
      <c r="T47" s="54">
        <v>30</v>
      </c>
    </row>
    <row r="48" spans="1:20" x14ac:dyDescent="0.2">
      <c r="A48" s="76"/>
      <c r="B48" s="78"/>
      <c r="C48" s="54">
        <v>40</v>
      </c>
      <c r="D48" s="28">
        <v>16</v>
      </c>
      <c r="E48" s="27" t="s">
        <v>93</v>
      </c>
      <c r="F48" s="18">
        <v>1984</v>
      </c>
      <c r="G48" s="28" t="s">
        <v>92</v>
      </c>
      <c r="H48" s="29" t="s">
        <v>5</v>
      </c>
      <c r="I48" s="33"/>
      <c r="J48" s="63">
        <v>17</v>
      </c>
      <c r="K48" s="63">
        <v>20.53</v>
      </c>
      <c r="L48" s="64">
        <v>17</v>
      </c>
      <c r="M48" s="63">
        <v>17.760000000000002</v>
      </c>
      <c r="N48" s="65" t="s">
        <v>159</v>
      </c>
      <c r="O48" s="64">
        <v>17.760000000000002</v>
      </c>
      <c r="P48" s="33"/>
      <c r="Q48" s="53">
        <v>17</v>
      </c>
      <c r="R48" s="53">
        <v>17.760000000000002</v>
      </c>
      <c r="S48" s="64">
        <v>34.760000000000005</v>
      </c>
      <c r="T48" s="54">
        <v>48</v>
      </c>
    </row>
    <row r="49" spans="1:20" x14ac:dyDescent="0.2">
      <c r="A49" s="75"/>
      <c r="B49" s="49"/>
      <c r="C49" s="54">
        <v>41</v>
      </c>
      <c r="D49" s="28">
        <v>123</v>
      </c>
      <c r="E49" s="30" t="s">
        <v>155</v>
      </c>
      <c r="F49" s="30">
        <v>1990</v>
      </c>
      <c r="G49" s="28" t="s">
        <v>154</v>
      </c>
      <c r="H49" s="29" t="s">
        <v>5</v>
      </c>
      <c r="I49" s="33"/>
      <c r="J49" s="63">
        <v>17</v>
      </c>
      <c r="K49" s="63">
        <v>16.39</v>
      </c>
      <c r="L49" s="64">
        <v>16.39</v>
      </c>
      <c r="M49" s="63">
        <v>17.77</v>
      </c>
      <c r="N49" s="63">
        <v>22.19</v>
      </c>
      <c r="O49" s="64">
        <v>17.77</v>
      </c>
      <c r="P49" s="33"/>
      <c r="Q49" s="53">
        <v>16.39</v>
      </c>
      <c r="R49" s="53">
        <v>17.77</v>
      </c>
      <c r="S49" s="64">
        <v>34.159999999999997</v>
      </c>
      <c r="T49" s="54">
        <v>37</v>
      </c>
    </row>
    <row r="50" spans="1:20" x14ac:dyDescent="0.2">
      <c r="A50" s="76"/>
      <c r="B50" s="78"/>
      <c r="C50" s="54">
        <v>42</v>
      </c>
      <c r="D50" s="28">
        <v>39</v>
      </c>
      <c r="E50" s="27" t="s">
        <v>19</v>
      </c>
      <c r="F50" s="18">
        <v>1986</v>
      </c>
      <c r="G50" s="28" t="s">
        <v>128</v>
      </c>
      <c r="H50" s="29" t="s">
        <v>5</v>
      </c>
      <c r="I50" s="33"/>
      <c r="J50" s="63">
        <v>18.059999999999999</v>
      </c>
      <c r="K50" s="63">
        <v>17.170000000000002</v>
      </c>
      <c r="L50" s="64">
        <v>17.170000000000002</v>
      </c>
      <c r="M50" s="63">
        <v>17.77</v>
      </c>
      <c r="N50" s="65" t="s">
        <v>159</v>
      </c>
      <c r="O50" s="64">
        <v>17.77</v>
      </c>
      <c r="P50" s="33"/>
      <c r="Q50" s="53">
        <v>17.170000000000002</v>
      </c>
      <c r="R50" s="53">
        <v>17.77</v>
      </c>
      <c r="S50" s="64">
        <v>34.94</v>
      </c>
      <c r="T50" s="54">
        <v>51</v>
      </c>
    </row>
    <row r="51" spans="1:20" x14ac:dyDescent="0.2">
      <c r="A51" s="75"/>
      <c r="B51" s="49"/>
      <c r="C51" s="54">
        <v>43</v>
      </c>
      <c r="D51" s="28">
        <v>62</v>
      </c>
      <c r="E51" s="27" t="s">
        <v>32</v>
      </c>
      <c r="F51" s="18">
        <v>1992</v>
      </c>
      <c r="G51" s="28" t="s">
        <v>125</v>
      </c>
      <c r="H51" s="29" t="s">
        <v>5</v>
      </c>
      <c r="I51" s="33"/>
      <c r="J51" s="63" t="s">
        <v>159</v>
      </c>
      <c r="K51" s="63">
        <v>19.29</v>
      </c>
      <c r="L51" s="64">
        <v>19.29</v>
      </c>
      <c r="M51" s="63">
        <v>17.82</v>
      </c>
      <c r="N51" s="65" t="s">
        <v>159</v>
      </c>
      <c r="O51" s="64">
        <v>17.82</v>
      </c>
      <c r="P51" s="33"/>
      <c r="Q51" s="53">
        <v>19.29</v>
      </c>
      <c r="R51" s="53">
        <v>17.82</v>
      </c>
      <c r="S51" s="64">
        <v>37.11</v>
      </c>
      <c r="T51" s="54">
        <v>74</v>
      </c>
    </row>
    <row r="52" spans="1:20" x14ac:dyDescent="0.2">
      <c r="A52" s="76"/>
      <c r="B52" s="78"/>
      <c r="C52" s="54">
        <v>44</v>
      </c>
      <c r="D52" s="28">
        <v>106</v>
      </c>
      <c r="E52" s="27" t="s">
        <v>24</v>
      </c>
      <c r="F52" s="18">
        <v>1985</v>
      </c>
      <c r="G52" s="28" t="s">
        <v>140</v>
      </c>
      <c r="H52" s="29" t="s">
        <v>5</v>
      </c>
      <c r="I52" s="33"/>
      <c r="J52" s="63">
        <v>18.739999999999998</v>
      </c>
      <c r="K52" s="63">
        <v>16.57</v>
      </c>
      <c r="L52" s="64">
        <v>16.57</v>
      </c>
      <c r="M52" s="63">
        <v>17.829999999999998</v>
      </c>
      <c r="N52" s="63">
        <v>18.79</v>
      </c>
      <c r="O52" s="64">
        <v>17.829999999999998</v>
      </c>
      <c r="P52" s="33"/>
      <c r="Q52" s="53">
        <v>16.57</v>
      </c>
      <c r="R52" s="53">
        <v>17.829999999999998</v>
      </c>
      <c r="S52" s="64">
        <v>34.4</v>
      </c>
      <c r="T52" s="54">
        <v>39</v>
      </c>
    </row>
    <row r="53" spans="1:20" x14ac:dyDescent="0.2">
      <c r="A53" s="76"/>
      <c r="B53" s="78"/>
      <c r="C53" s="54">
        <v>45</v>
      </c>
      <c r="D53" s="28">
        <v>126</v>
      </c>
      <c r="E53" s="30" t="s">
        <v>156</v>
      </c>
      <c r="F53" s="18">
        <v>1995</v>
      </c>
      <c r="G53" s="28" t="s">
        <v>154</v>
      </c>
      <c r="H53" s="29" t="s">
        <v>5</v>
      </c>
      <c r="I53" s="33"/>
      <c r="J53" s="63">
        <v>17.34</v>
      </c>
      <c r="K53" s="63">
        <v>16.309999999999999</v>
      </c>
      <c r="L53" s="64">
        <v>16.309999999999999</v>
      </c>
      <c r="M53" s="63">
        <v>17.86</v>
      </c>
      <c r="N53" s="65">
        <v>18.100000000000001</v>
      </c>
      <c r="O53" s="64">
        <v>17.86</v>
      </c>
      <c r="P53" s="33"/>
      <c r="Q53" s="53">
        <v>16.309999999999999</v>
      </c>
      <c r="R53" s="53">
        <v>17.86</v>
      </c>
      <c r="S53" s="64">
        <v>34.17</v>
      </c>
      <c r="T53" s="54">
        <v>35</v>
      </c>
    </row>
    <row r="54" spans="1:20" x14ac:dyDescent="0.2">
      <c r="A54" s="76"/>
      <c r="B54" s="78"/>
      <c r="C54" s="54">
        <v>46</v>
      </c>
      <c r="D54" s="28">
        <v>11</v>
      </c>
      <c r="E54" s="30" t="s">
        <v>63</v>
      </c>
      <c r="F54" s="30">
        <v>1990</v>
      </c>
      <c r="G54" s="28" t="s">
        <v>49</v>
      </c>
      <c r="H54" s="29" t="s">
        <v>5</v>
      </c>
      <c r="I54" s="33"/>
      <c r="J54" s="63">
        <v>15.89</v>
      </c>
      <c r="K54" s="63">
        <v>18.440000000000001</v>
      </c>
      <c r="L54" s="64">
        <v>15.89</v>
      </c>
      <c r="M54" s="63">
        <v>17.899999999999999</v>
      </c>
      <c r="N54" s="65" t="s">
        <v>159</v>
      </c>
      <c r="O54" s="64">
        <v>17.899999999999999</v>
      </c>
      <c r="P54" s="33"/>
      <c r="Q54" s="53">
        <v>15.89</v>
      </c>
      <c r="R54" s="53">
        <v>17.899999999999999</v>
      </c>
      <c r="S54" s="64">
        <v>33.79</v>
      </c>
      <c r="T54" s="54">
        <v>22</v>
      </c>
    </row>
    <row r="55" spans="1:20" x14ac:dyDescent="0.2">
      <c r="A55" s="76"/>
      <c r="B55" s="78"/>
      <c r="C55" s="54">
        <v>47</v>
      </c>
      <c r="D55" s="28">
        <v>29</v>
      </c>
      <c r="E55" s="27" t="s">
        <v>59</v>
      </c>
      <c r="F55" s="18">
        <v>1977</v>
      </c>
      <c r="G55" s="28" t="s">
        <v>17</v>
      </c>
      <c r="H55" s="29" t="s">
        <v>5</v>
      </c>
      <c r="I55" s="33"/>
      <c r="J55" s="63">
        <v>17.52</v>
      </c>
      <c r="K55" s="63">
        <v>16.46</v>
      </c>
      <c r="L55" s="64">
        <v>16.46</v>
      </c>
      <c r="M55" s="63">
        <v>18.25</v>
      </c>
      <c r="N55" s="63">
        <v>17.96</v>
      </c>
      <c r="O55" s="64">
        <v>17.96</v>
      </c>
      <c r="P55" s="33"/>
      <c r="Q55" s="53">
        <v>16.46</v>
      </c>
      <c r="R55" s="53">
        <v>17.96</v>
      </c>
      <c r="S55" s="64">
        <v>34.42</v>
      </c>
      <c r="T55" s="54">
        <v>38</v>
      </c>
    </row>
    <row r="56" spans="1:20" x14ac:dyDescent="0.2">
      <c r="A56" s="75"/>
      <c r="B56" s="49"/>
      <c r="C56" s="54">
        <v>48</v>
      </c>
      <c r="D56" s="28">
        <v>24</v>
      </c>
      <c r="E56" s="30" t="s">
        <v>65</v>
      </c>
      <c r="F56" s="30">
        <v>1989</v>
      </c>
      <c r="G56" s="28" t="s">
        <v>49</v>
      </c>
      <c r="H56" s="29" t="s">
        <v>5</v>
      </c>
      <c r="I56" s="33"/>
      <c r="J56" s="63">
        <v>16.690000000000001</v>
      </c>
      <c r="K56" s="63">
        <v>21.88</v>
      </c>
      <c r="L56" s="64">
        <v>16.690000000000001</v>
      </c>
      <c r="M56" s="63">
        <v>17.989999999999998</v>
      </c>
      <c r="N56" s="65" t="s">
        <v>159</v>
      </c>
      <c r="O56" s="64">
        <v>17.989999999999998</v>
      </c>
      <c r="P56" s="33"/>
      <c r="Q56" s="53">
        <v>16.690000000000001</v>
      </c>
      <c r="R56" s="53">
        <v>17.989999999999998</v>
      </c>
      <c r="S56" s="64">
        <v>34.68</v>
      </c>
      <c r="T56" s="54">
        <v>44</v>
      </c>
    </row>
    <row r="57" spans="1:20" x14ac:dyDescent="0.2">
      <c r="A57" s="75"/>
      <c r="B57" s="49"/>
      <c r="C57" s="54">
        <v>49</v>
      </c>
      <c r="D57" s="28">
        <v>28</v>
      </c>
      <c r="E57" s="27" t="s">
        <v>22</v>
      </c>
      <c r="F57" s="18">
        <v>1986</v>
      </c>
      <c r="G57" s="28" t="s">
        <v>128</v>
      </c>
      <c r="H57" s="29" t="s">
        <v>5</v>
      </c>
      <c r="I57" s="33"/>
      <c r="J57" s="63">
        <v>16.82</v>
      </c>
      <c r="K57" s="63">
        <v>16.3</v>
      </c>
      <c r="L57" s="64">
        <v>16.3</v>
      </c>
      <c r="M57" s="63">
        <v>17.989999999999998</v>
      </c>
      <c r="N57" s="65" t="s">
        <v>159</v>
      </c>
      <c r="O57" s="64">
        <v>17.989999999999998</v>
      </c>
      <c r="P57" s="33"/>
      <c r="Q57" s="53">
        <v>16.3</v>
      </c>
      <c r="R57" s="53">
        <v>17.989999999999998</v>
      </c>
      <c r="S57" s="64">
        <v>34.29</v>
      </c>
      <c r="T57" s="54">
        <v>34</v>
      </c>
    </row>
    <row r="58" spans="1:20" x14ac:dyDescent="0.2">
      <c r="A58" s="76"/>
      <c r="B58" s="78"/>
      <c r="C58" s="54">
        <v>50</v>
      </c>
      <c r="D58" s="28">
        <v>115</v>
      </c>
      <c r="E58" s="30" t="s">
        <v>83</v>
      </c>
      <c r="F58" s="30">
        <v>1991</v>
      </c>
      <c r="G58" s="28" t="s">
        <v>33</v>
      </c>
      <c r="H58" s="29" t="s">
        <v>5</v>
      </c>
      <c r="I58" s="33"/>
      <c r="J58" s="63">
        <v>20.88</v>
      </c>
      <c r="K58" s="63">
        <v>24.57</v>
      </c>
      <c r="L58" s="64">
        <v>20.88</v>
      </c>
      <c r="M58" s="63">
        <v>20.99</v>
      </c>
      <c r="N58" s="63">
        <v>18.059999999999999</v>
      </c>
      <c r="O58" s="64">
        <v>18.059999999999999</v>
      </c>
      <c r="P58" s="33"/>
      <c r="Q58" s="53">
        <v>20.88</v>
      </c>
      <c r="R58" s="53">
        <v>18.059999999999999</v>
      </c>
      <c r="S58" s="64">
        <v>38.94</v>
      </c>
      <c r="T58" s="54">
        <v>87</v>
      </c>
    </row>
    <row r="59" spans="1:20" x14ac:dyDescent="0.2">
      <c r="A59" s="76"/>
      <c r="B59" s="78"/>
      <c r="C59" s="54">
        <v>51</v>
      </c>
      <c r="D59" s="28">
        <v>119</v>
      </c>
      <c r="E59" s="30" t="s">
        <v>113</v>
      </c>
      <c r="F59" s="30">
        <v>1998</v>
      </c>
      <c r="G59" s="28" t="s">
        <v>48</v>
      </c>
      <c r="H59" s="29" t="s">
        <v>5</v>
      </c>
      <c r="I59" s="33"/>
      <c r="J59" s="63"/>
      <c r="K59" s="63"/>
      <c r="L59" s="64" t="s">
        <v>173</v>
      </c>
      <c r="M59" s="63">
        <v>18.09</v>
      </c>
      <c r="N59" s="63">
        <v>18.510000000000002</v>
      </c>
      <c r="O59" s="64">
        <v>18.09</v>
      </c>
      <c r="P59" s="33"/>
      <c r="Q59" s="53" t="s">
        <v>173</v>
      </c>
      <c r="R59" s="53">
        <v>18.09</v>
      </c>
      <c r="S59" s="64" t="s">
        <v>173</v>
      </c>
      <c r="T59" s="33"/>
    </row>
    <row r="60" spans="1:20" x14ac:dyDescent="0.2">
      <c r="A60" s="76"/>
      <c r="B60" s="78"/>
      <c r="C60" s="54">
        <v>52</v>
      </c>
      <c r="D60" s="28">
        <v>20</v>
      </c>
      <c r="E60" s="30" t="s">
        <v>62</v>
      </c>
      <c r="F60" s="30">
        <v>1988</v>
      </c>
      <c r="G60" s="28" t="s">
        <v>49</v>
      </c>
      <c r="H60" s="29" t="s">
        <v>5</v>
      </c>
      <c r="I60" s="33"/>
      <c r="J60" s="63">
        <v>17.29</v>
      </c>
      <c r="K60" s="63">
        <v>16.61</v>
      </c>
      <c r="L60" s="64">
        <v>16.61</v>
      </c>
      <c r="M60" s="63">
        <v>18.23</v>
      </c>
      <c r="N60" s="65" t="s">
        <v>159</v>
      </c>
      <c r="O60" s="64">
        <v>18.23</v>
      </c>
      <c r="P60" s="33"/>
      <c r="Q60" s="53">
        <v>16.61</v>
      </c>
      <c r="R60" s="53">
        <v>18.23</v>
      </c>
      <c r="S60" s="64">
        <v>34.840000000000003</v>
      </c>
      <c r="T60" s="54">
        <v>41</v>
      </c>
    </row>
    <row r="61" spans="1:20" x14ac:dyDescent="0.2">
      <c r="A61" s="76"/>
      <c r="B61" s="78"/>
      <c r="C61" s="54">
        <v>53</v>
      </c>
      <c r="D61" s="28">
        <v>37</v>
      </c>
      <c r="E61" s="27" t="s">
        <v>36</v>
      </c>
      <c r="F61" s="18">
        <v>1971</v>
      </c>
      <c r="G61" s="28" t="s">
        <v>33</v>
      </c>
      <c r="H61" s="29" t="s">
        <v>5</v>
      </c>
      <c r="I61" s="33"/>
      <c r="J61" s="63">
        <v>16.88</v>
      </c>
      <c r="K61" s="63">
        <v>17.27</v>
      </c>
      <c r="L61" s="64">
        <v>16.88</v>
      </c>
      <c r="M61" s="63">
        <v>18.91</v>
      </c>
      <c r="N61" s="63">
        <v>18.41</v>
      </c>
      <c r="O61" s="64">
        <v>18.41</v>
      </c>
      <c r="P61" s="33"/>
      <c r="Q61" s="53">
        <v>16.88</v>
      </c>
      <c r="R61" s="53">
        <v>18.41</v>
      </c>
      <c r="S61" s="64">
        <v>35.29</v>
      </c>
      <c r="T61" s="54">
        <v>46</v>
      </c>
    </row>
    <row r="62" spans="1:20" x14ac:dyDescent="0.2">
      <c r="A62" s="76"/>
      <c r="B62" s="78"/>
      <c r="C62" s="54">
        <v>54</v>
      </c>
      <c r="D62" s="28">
        <v>35</v>
      </c>
      <c r="E62" s="27" t="s">
        <v>76</v>
      </c>
      <c r="F62" s="18">
        <v>1993</v>
      </c>
      <c r="G62" s="28" t="s">
        <v>33</v>
      </c>
      <c r="H62" s="29" t="s">
        <v>5</v>
      </c>
      <c r="I62" s="33"/>
      <c r="J62" s="63">
        <v>18.72</v>
      </c>
      <c r="K62" s="63">
        <v>20.58</v>
      </c>
      <c r="L62" s="64">
        <v>18.72</v>
      </c>
      <c r="M62" s="63">
        <v>18.760000000000002</v>
      </c>
      <c r="N62" s="63">
        <v>18.420000000000002</v>
      </c>
      <c r="O62" s="64">
        <v>18.420000000000002</v>
      </c>
      <c r="P62" s="33"/>
      <c r="Q62" s="53">
        <v>18.72</v>
      </c>
      <c r="R62" s="53">
        <v>18.420000000000002</v>
      </c>
      <c r="S62" s="64">
        <v>37.14</v>
      </c>
      <c r="T62" s="54">
        <v>69</v>
      </c>
    </row>
    <row r="63" spans="1:20" x14ac:dyDescent="0.2">
      <c r="A63" s="75"/>
      <c r="B63" s="49"/>
      <c r="C63" s="54">
        <v>55</v>
      </c>
      <c r="D63" s="28">
        <v>47</v>
      </c>
      <c r="E63" s="27" t="s">
        <v>144</v>
      </c>
      <c r="F63" s="18">
        <v>1990</v>
      </c>
      <c r="G63" s="28" t="s">
        <v>143</v>
      </c>
      <c r="H63" s="29" t="s">
        <v>5</v>
      </c>
      <c r="I63" s="33"/>
      <c r="J63" s="63">
        <v>19.86</v>
      </c>
      <c r="K63" s="63" t="s">
        <v>159</v>
      </c>
      <c r="L63" s="64">
        <v>19.86</v>
      </c>
      <c r="M63" s="65" t="s">
        <v>159</v>
      </c>
      <c r="N63" s="63">
        <v>18.420000000000002</v>
      </c>
      <c r="O63" s="64">
        <v>18.420000000000002</v>
      </c>
      <c r="P63" s="33"/>
      <c r="Q63" s="53">
        <v>19.86</v>
      </c>
      <c r="R63" s="53">
        <v>18.420000000000002</v>
      </c>
      <c r="S63" s="64">
        <v>38.28</v>
      </c>
      <c r="T63" s="54">
        <v>78</v>
      </c>
    </row>
    <row r="64" spans="1:20" x14ac:dyDescent="0.2">
      <c r="A64" s="76"/>
      <c r="B64" s="78"/>
      <c r="C64" s="54">
        <v>56</v>
      </c>
      <c r="D64" s="28">
        <v>66</v>
      </c>
      <c r="E64" s="30" t="s">
        <v>75</v>
      </c>
      <c r="F64" s="30">
        <v>1992</v>
      </c>
      <c r="G64" s="28" t="s">
        <v>125</v>
      </c>
      <c r="H64" s="29" t="s">
        <v>5</v>
      </c>
      <c r="I64" s="33"/>
      <c r="J64" s="63">
        <v>23.01</v>
      </c>
      <c r="K64" s="63">
        <v>21.14</v>
      </c>
      <c r="L64" s="64">
        <v>21.14</v>
      </c>
      <c r="M64" s="65" t="s">
        <v>159</v>
      </c>
      <c r="N64" s="63">
        <v>18.5</v>
      </c>
      <c r="O64" s="64">
        <v>18.5</v>
      </c>
      <c r="P64" s="33"/>
      <c r="Q64" s="53">
        <v>21.14</v>
      </c>
      <c r="R64" s="53">
        <v>18.5</v>
      </c>
      <c r="S64" s="64">
        <v>39.64</v>
      </c>
      <c r="T64" s="54">
        <v>90</v>
      </c>
    </row>
    <row r="65" spans="1:20" x14ac:dyDescent="0.2">
      <c r="A65" s="76"/>
      <c r="B65" s="78"/>
      <c r="C65" s="54">
        <v>57</v>
      </c>
      <c r="D65" s="28">
        <v>133</v>
      </c>
      <c r="E65" s="30" t="s">
        <v>158</v>
      </c>
      <c r="F65" s="30">
        <v>1992</v>
      </c>
      <c r="G65" s="28" t="s">
        <v>154</v>
      </c>
      <c r="H65" s="29" t="s">
        <v>5</v>
      </c>
      <c r="I65" s="33"/>
      <c r="J65" s="63">
        <v>18.260000000000002</v>
      </c>
      <c r="K65" s="63">
        <v>17.45</v>
      </c>
      <c r="L65" s="64">
        <v>17.45</v>
      </c>
      <c r="M65" s="63">
        <v>18.57</v>
      </c>
      <c r="N65" s="63">
        <v>18.93</v>
      </c>
      <c r="O65" s="64">
        <v>18.57</v>
      </c>
      <c r="P65" s="33"/>
      <c r="Q65" s="53">
        <v>17.45</v>
      </c>
      <c r="R65" s="53">
        <v>18.57</v>
      </c>
      <c r="S65" s="64">
        <v>36.019999999999996</v>
      </c>
      <c r="T65" s="54">
        <v>54</v>
      </c>
    </row>
    <row r="66" spans="1:20" x14ac:dyDescent="0.2">
      <c r="A66" s="76"/>
      <c r="B66" s="78"/>
      <c r="C66" s="54">
        <v>58</v>
      </c>
      <c r="D66" s="28">
        <v>59</v>
      </c>
      <c r="E66" s="27" t="s">
        <v>127</v>
      </c>
      <c r="F66" s="18">
        <v>1988</v>
      </c>
      <c r="G66" s="28" t="s">
        <v>128</v>
      </c>
      <c r="H66" s="29" t="s">
        <v>5</v>
      </c>
      <c r="I66" s="33"/>
      <c r="J66" s="63"/>
      <c r="K66" s="63"/>
      <c r="L66" s="64" t="s">
        <v>173</v>
      </c>
      <c r="M66" s="63">
        <v>18.79</v>
      </c>
      <c r="N66" s="63">
        <v>18.61</v>
      </c>
      <c r="O66" s="64">
        <v>18.61</v>
      </c>
      <c r="P66" s="33"/>
      <c r="Q66" s="53" t="s">
        <v>173</v>
      </c>
      <c r="R66" s="53">
        <v>18.61</v>
      </c>
      <c r="S66" s="64" t="s">
        <v>173</v>
      </c>
      <c r="T66" s="33"/>
    </row>
    <row r="67" spans="1:20" x14ac:dyDescent="0.2">
      <c r="A67" s="75"/>
      <c r="B67" s="49"/>
      <c r="C67" s="54">
        <v>59</v>
      </c>
      <c r="D67" s="28">
        <v>109</v>
      </c>
      <c r="E67" s="30" t="s">
        <v>70</v>
      </c>
      <c r="F67" s="30">
        <v>1985</v>
      </c>
      <c r="G67" s="28" t="s">
        <v>128</v>
      </c>
      <c r="H67" s="29" t="s">
        <v>5</v>
      </c>
      <c r="I67" s="33"/>
      <c r="J67" s="63">
        <v>19.13</v>
      </c>
      <c r="K67" s="63">
        <v>19.239999999999998</v>
      </c>
      <c r="L67" s="64">
        <v>19.13</v>
      </c>
      <c r="M67" s="63">
        <v>18.63</v>
      </c>
      <c r="N67" s="65" t="s">
        <v>159</v>
      </c>
      <c r="O67" s="64">
        <v>18.63</v>
      </c>
      <c r="P67" s="33"/>
      <c r="Q67" s="53">
        <v>19.13</v>
      </c>
      <c r="R67" s="53">
        <v>18.63</v>
      </c>
      <c r="S67" s="64">
        <v>37.76</v>
      </c>
      <c r="T67" s="54">
        <v>70</v>
      </c>
    </row>
    <row r="68" spans="1:20" x14ac:dyDescent="0.2">
      <c r="A68" s="76"/>
      <c r="B68" s="78"/>
      <c r="C68" s="54">
        <v>60</v>
      </c>
      <c r="D68" s="28">
        <v>32</v>
      </c>
      <c r="E68" s="27" t="s">
        <v>20</v>
      </c>
      <c r="F68" s="18">
        <v>1984</v>
      </c>
      <c r="G68" s="28" t="s">
        <v>128</v>
      </c>
      <c r="H68" s="29" t="s">
        <v>5</v>
      </c>
      <c r="I68" s="33"/>
      <c r="J68" s="63">
        <v>16.27</v>
      </c>
      <c r="K68" s="63">
        <v>16.37</v>
      </c>
      <c r="L68" s="64">
        <v>16.27</v>
      </c>
      <c r="M68" s="63">
        <v>19.36</v>
      </c>
      <c r="N68" s="63">
        <v>18.649999999999999</v>
      </c>
      <c r="O68" s="64">
        <v>18.649999999999999</v>
      </c>
      <c r="P68" s="33"/>
      <c r="Q68" s="53">
        <v>16.27</v>
      </c>
      <c r="R68" s="53">
        <v>18.649999999999999</v>
      </c>
      <c r="S68" s="64">
        <v>34.92</v>
      </c>
      <c r="T68" s="54">
        <v>31</v>
      </c>
    </row>
    <row r="69" spans="1:20" x14ac:dyDescent="0.2">
      <c r="A69" s="76"/>
      <c r="B69" s="78"/>
      <c r="C69" s="54">
        <v>61</v>
      </c>
      <c r="D69" s="28">
        <v>45</v>
      </c>
      <c r="E69" s="27" t="s">
        <v>30</v>
      </c>
      <c r="F69" s="18">
        <v>1981</v>
      </c>
      <c r="G69" s="28" t="s">
        <v>125</v>
      </c>
      <c r="H69" s="29" t="s">
        <v>5</v>
      </c>
      <c r="I69" s="33"/>
      <c r="J69" s="63">
        <v>17.04</v>
      </c>
      <c r="K69" s="63">
        <v>17.89</v>
      </c>
      <c r="L69" s="64">
        <v>17.04</v>
      </c>
      <c r="M69" s="63">
        <v>18.66</v>
      </c>
      <c r="N69" s="65" t="s">
        <v>159</v>
      </c>
      <c r="O69" s="64">
        <v>18.66</v>
      </c>
      <c r="P69" s="33"/>
      <c r="Q69" s="53">
        <v>17.04</v>
      </c>
      <c r="R69" s="53">
        <v>18.66</v>
      </c>
      <c r="S69" s="64">
        <v>35.700000000000003</v>
      </c>
      <c r="T69" s="54">
        <v>50</v>
      </c>
    </row>
    <row r="70" spans="1:20" x14ac:dyDescent="0.2">
      <c r="A70" s="76"/>
      <c r="B70" s="78"/>
      <c r="C70" s="54">
        <v>62</v>
      </c>
      <c r="D70" s="28">
        <v>53</v>
      </c>
      <c r="E70" s="27" t="s">
        <v>115</v>
      </c>
      <c r="F70" s="18">
        <v>1993</v>
      </c>
      <c r="G70" s="28" t="s">
        <v>48</v>
      </c>
      <c r="H70" s="29" t="s">
        <v>5</v>
      </c>
      <c r="I70" s="33"/>
      <c r="J70" s="63">
        <v>20.29</v>
      </c>
      <c r="K70" s="63" t="s">
        <v>159</v>
      </c>
      <c r="L70" s="64">
        <v>20.29</v>
      </c>
      <c r="M70" s="63">
        <v>18.71</v>
      </c>
      <c r="N70" s="65" t="s">
        <v>159</v>
      </c>
      <c r="O70" s="64">
        <v>18.71</v>
      </c>
      <c r="P70" s="33"/>
      <c r="Q70" s="53">
        <v>20.29</v>
      </c>
      <c r="R70" s="53">
        <v>18.71</v>
      </c>
      <c r="S70" s="64">
        <v>39</v>
      </c>
      <c r="T70" s="54">
        <v>82</v>
      </c>
    </row>
    <row r="71" spans="1:20" x14ac:dyDescent="0.2">
      <c r="A71" s="76"/>
      <c r="B71" s="78"/>
      <c r="C71" s="54">
        <v>63</v>
      </c>
      <c r="D71" s="28">
        <v>117</v>
      </c>
      <c r="E71" s="27" t="s">
        <v>35</v>
      </c>
      <c r="F71" s="18">
        <v>1989</v>
      </c>
      <c r="G71" s="28" t="s">
        <v>33</v>
      </c>
      <c r="H71" s="29" t="s">
        <v>5</v>
      </c>
      <c r="I71" s="33"/>
      <c r="J71" s="63">
        <v>18.010000000000002</v>
      </c>
      <c r="K71" s="63">
        <v>19.73</v>
      </c>
      <c r="L71" s="64">
        <v>18.010000000000002</v>
      </c>
      <c r="M71" s="63">
        <v>18.78</v>
      </c>
      <c r="N71" s="65" t="s">
        <v>159</v>
      </c>
      <c r="O71" s="64">
        <v>18.78</v>
      </c>
      <c r="P71" s="33"/>
      <c r="Q71" s="53">
        <v>18.010000000000002</v>
      </c>
      <c r="R71" s="53">
        <v>18.78</v>
      </c>
      <c r="S71" s="64">
        <v>36.790000000000006</v>
      </c>
      <c r="T71" s="54">
        <v>62</v>
      </c>
    </row>
    <row r="72" spans="1:20" x14ac:dyDescent="0.2">
      <c r="A72" s="76"/>
      <c r="B72" s="78"/>
      <c r="C72" s="54">
        <v>64</v>
      </c>
      <c r="D72" s="28">
        <v>56</v>
      </c>
      <c r="E72" s="30" t="s">
        <v>52</v>
      </c>
      <c r="F72" s="18">
        <v>1982</v>
      </c>
      <c r="G72" s="28" t="s">
        <v>135</v>
      </c>
      <c r="H72" s="29" t="s">
        <v>5</v>
      </c>
      <c r="I72" s="33"/>
      <c r="J72" s="63">
        <v>22.98</v>
      </c>
      <c r="K72" s="63">
        <v>17.62</v>
      </c>
      <c r="L72" s="64">
        <v>17.62</v>
      </c>
      <c r="M72" s="65" t="s">
        <v>159</v>
      </c>
      <c r="N72" s="63">
        <v>18.78</v>
      </c>
      <c r="O72" s="64">
        <v>18.78</v>
      </c>
      <c r="P72" s="33"/>
      <c r="Q72" s="53">
        <v>17.62</v>
      </c>
      <c r="R72" s="53">
        <v>18.78</v>
      </c>
      <c r="S72" s="64">
        <v>36.400000000000006</v>
      </c>
      <c r="T72" s="54">
        <v>56</v>
      </c>
    </row>
    <row r="73" spans="1:20" x14ac:dyDescent="0.2">
      <c r="A73" s="76"/>
      <c r="B73" s="78"/>
      <c r="C73" s="54">
        <v>65</v>
      </c>
      <c r="D73" s="28">
        <v>33</v>
      </c>
      <c r="E73" s="30" t="s">
        <v>23</v>
      </c>
      <c r="F73" s="18">
        <v>1984</v>
      </c>
      <c r="G73" s="28" t="s">
        <v>140</v>
      </c>
      <c r="H73" s="29" t="s">
        <v>5</v>
      </c>
      <c r="I73" s="33"/>
      <c r="J73" s="63">
        <v>18.559999999999999</v>
      </c>
      <c r="K73" s="63">
        <v>15.75</v>
      </c>
      <c r="L73" s="64">
        <v>15.75</v>
      </c>
      <c r="M73" s="65" t="s">
        <v>159</v>
      </c>
      <c r="N73" s="63">
        <v>18.8</v>
      </c>
      <c r="O73" s="64">
        <v>18.8</v>
      </c>
      <c r="P73" s="33"/>
      <c r="Q73" s="53">
        <v>15.75</v>
      </c>
      <c r="R73" s="53">
        <v>18.8</v>
      </c>
      <c r="S73" s="64">
        <v>34.549999999999997</v>
      </c>
      <c r="T73" s="54">
        <v>19</v>
      </c>
    </row>
    <row r="74" spans="1:20" x14ac:dyDescent="0.2">
      <c r="A74" s="76"/>
      <c r="B74" s="78"/>
      <c r="C74" s="54">
        <v>66</v>
      </c>
      <c r="D74" s="28">
        <v>96</v>
      </c>
      <c r="E74" s="30" t="s">
        <v>109</v>
      </c>
      <c r="F74" s="30">
        <v>1991</v>
      </c>
      <c r="G74" s="28" t="s">
        <v>110</v>
      </c>
      <c r="H74" s="29" t="s">
        <v>5</v>
      </c>
      <c r="I74" s="33"/>
      <c r="J74" s="63"/>
      <c r="K74" s="63"/>
      <c r="L74" s="64"/>
      <c r="M74" s="65" t="s">
        <v>159</v>
      </c>
      <c r="N74" s="63">
        <v>18.850000000000001</v>
      </c>
      <c r="O74" s="64">
        <v>18.850000000000001</v>
      </c>
      <c r="P74" s="33"/>
      <c r="Q74" s="53"/>
      <c r="R74" s="53">
        <v>18.850000000000001</v>
      </c>
      <c r="S74" s="64">
        <v>18.850000000000001</v>
      </c>
      <c r="T74" s="33"/>
    </row>
    <row r="75" spans="1:20" x14ac:dyDescent="0.2">
      <c r="A75" s="75"/>
      <c r="B75" s="49"/>
      <c r="C75" s="54">
        <v>67</v>
      </c>
      <c r="D75" s="28">
        <v>68</v>
      </c>
      <c r="E75" s="27" t="s">
        <v>134</v>
      </c>
      <c r="F75" s="18">
        <v>1973</v>
      </c>
      <c r="G75" s="28" t="s">
        <v>133</v>
      </c>
      <c r="H75" s="29" t="s">
        <v>5</v>
      </c>
      <c r="I75" s="33"/>
      <c r="J75" s="63">
        <v>21.12</v>
      </c>
      <c r="K75" s="63">
        <v>20.87</v>
      </c>
      <c r="L75" s="64">
        <v>20.87</v>
      </c>
      <c r="M75" s="63">
        <v>18.920000000000002</v>
      </c>
      <c r="N75" s="65" t="s">
        <v>159</v>
      </c>
      <c r="O75" s="64">
        <v>18.920000000000002</v>
      </c>
      <c r="P75" s="33"/>
      <c r="Q75" s="53">
        <v>20.87</v>
      </c>
      <c r="R75" s="53">
        <v>18.920000000000002</v>
      </c>
      <c r="S75" s="64">
        <v>39.790000000000006</v>
      </c>
      <c r="T75" s="54">
        <v>86</v>
      </c>
    </row>
    <row r="76" spans="1:20" x14ac:dyDescent="0.2">
      <c r="A76" s="75"/>
      <c r="B76" s="49"/>
      <c r="C76" s="54">
        <v>68</v>
      </c>
      <c r="D76" s="28">
        <v>108</v>
      </c>
      <c r="E76" s="27" t="s">
        <v>81</v>
      </c>
      <c r="F76" s="18">
        <v>1990</v>
      </c>
      <c r="G76" s="28" t="s">
        <v>143</v>
      </c>
      <c r="H76" s="29" t="s">
        <v>5</v>
      </c>
      <c r="I76" s="33"/>
      <c r="J76" s="63">
        <v>17.38</v>
      </c>
      <c r="K76" s="63">
        <v>20.62</v>
      </c>
      <c r="L76" s="64">
        <v>17.38</v>
      </c>
      <c r="M76" s="63">
        <v>19.010000000000002</v>
      </c>
      <c r="N76" s="65" t="s">
        <v>159</v>
      </c>
      <c r="O76" s="64">
        <v>19.010000000000002</v>
      </c>
      <c r="P76" s="33"/>
      <c r="Q76" s="53">
        <v>17.38</v>
      </c>
      <c r="R76" s="53">
        <v>19.010000000000002</v>
      </c>
      <c r="S76" s="64">
        <v>36.39</v>
      </c>
      <c r="T76" s="54">
        <v>53</v>
      </c>
    </row>
    <row r="77" spans="1:20" x14ac:dyDescent="0.2">
      <c r="A77" s="75"/>
      <c r="B77" s="49"/>
      <c r="C77" s="54">
        <v>69</v>
      </c>
      <c r="D77" s="28">
        <v>89</v>
      </c>
      <c r="E77" s="27" t="s">
        <v>66</v>
      </c>
      <c r="F77" s="18">
        <v>1988</v>
      </c>
      <c r="G77" s="28" t="s">
        <v>49</v>
      </c>
      <c r="H77" s="29" t="s">
        <v>5</v>
      </c>
      <c r="I77" s="33"/>
      <c r="J77" s="63">
        <v>19.96</v>
      </c>
      <c r="K77" s="63">
        <v>25.29</v>
      </c>
      <c r="L77" s="64">
        <v>19.96</v>
      </c>
      <c r="M77" s="63">
        <v>19.05</v>
      </c>
      <c r="N77" s="63">
        <v>19.03</v>
      </c>
      <c r="O77" s="64">
        <v>19.03</v>
      </c>
      <c r="P77" s="33"/>
      <c r="Q77" s="53">
        <v>19.96</v>
      </c>
      <c r="R77" s="53">
        <v>19.03</v>
      </c>
      <c r="S77" s="64">
        <v>38.99</v>
      </c>
      <c r="T77" s="54">
        <v>79</v>
      </c>
    </row>
    <row r="78" spans="1:20" x14ac:dyDescent="0.2">
      <c r="A78" s="76"/>
      <c r="B78" s="78"/>
      <c r="C78" s="54">
        <v>70</v>
      </c>
      <c r="D78" s="28">
        <v>90</v>
      </c>
      <c r="E78" s="27" t="s">
        <v>137</v>
      </c>
      <c r="F78" s="18">
        <v>1990</v>
      </c>
      <c r="G78" s="28" t="s">
        <v>135</v>
      </c>
      <c r="H78" s="29" t="s">
        <v>5</v>
      </c>
      <c r="I78" s="33"/>
      <c r="J78" s="63">
        <v>22.12</v>
      </c>
      <c r="K78" s="63">
        <v>25.82</v>
      </c>
      <c r="L78" s="64">
        <v>22.12</v>
      </c>
      <c r="M78" s="63">
        <v>19.12</v>
      </c>
      <c r="N78" s="65" t="s">
        <v>159</v>
      </c>
      <c r="O78" s="64">
        <v>19.12</v>
      </c>
      <c r="P78" s="33"/>
      <c r="Q78" s="53">
        <v>22.12</v>
      </c>
      <c r="R78" s="53">
        <v>19.12</v>
      </c>
      <c r="S78" s="64">
        <v>41.24</v>
      </c>
      <c r="T78" s="54">
        <v>96</v>
      </c>
    </row>
    <row r="79" spans="1:20" x14ac:dyDescent="0.2">
      <c r="A79" s="75"/>
      <c r="B79" s="49"/>
      <c r="C79" s="54">
        <v>71</v>
      </c>
      <c r="D79" s="28">
        <v>105</v>
      </c>
      <c r="E79" s="30" t="s">
        <v>108</v>
      </c>
      <c r="F79" s="30">
        <v>1992</v>
      </c>
      <c r="G79" s="28" t="s">
        <v>107</v>
      </c>
      <c r="H79" s="29" t="s">
        <v>5</v>
      </c>
      <c r="I79" s="33"/>
      <c r="J79" s="63">
        <v>21.27</v>
      </c>
      <c r="K79" s="63">
        <v>22.19</v>
      </c>
      <c r="L79" s="64">
        <v>21.27</v>
      </c>
      <c r="M79" s="63">
        <v>19.190000000000001</v>
      </c>
      <c r="N79" s="63">
        <v>26.22</v>
      </c>
      <c r="O79" s="64">
        <v>19.190000000000001</v>
      </c>
      <c r="P79" s="33"/>
      <c r="Q79" s="53">
        <v>21.27</v>
      </c>
      <c r="R79" s="53">
        <v>19.190000000000001</v>
      </c>
      <c r="S79" s="64">
        <v>40.46</v>
      </c>
      <c r="T79" s="54">
        <v>91</v>
      </c>
    </row>
    <row r="80" spans="1:20" x14ac:dyDescent="0.2">
      <c r="A80" s="76"/>
      <c r="B80" s="78"/>
      <c r="C80" s="54">
        <v>72</v>
      </c>
      <c r="D80" s="28">
        <v>74</v>
      </c>
      <c r="E80" s="30" t="s">
        <v>106</v>
      </c>
      <c r="F80" s="18">
        <v>1985</v>
      </c>
      <c r="G80" s="28" t="s">
        <v>107</v>
      </c>
      <c r="H80" s="29" t="s">
        <v>5</v>
      </c>
      <c r="I80" s="33"/>
      <c r="J80" s="63">
        <v>17.489999999999998</v>
      </c>
      <c r="K80" s="63">
        <v>17.850000000000001</v>
      </c>
      <c r="L80" s="64">
        <v>17.489999999999998</v>
      </c>
      <c r="M80" s="63">
        <v>19.29</v>
      </c>
      <c r="N80" s="65" t="s">
        <v>159</v>
      </c>
      <c r="O80" s="64">
        <v>19.29</v>
      </c>
      <c r="P80" s="33"/>
      <c r="Q80" s="53">
        <v>17.489999999999998</v>
      </c>
      <c r="R80" s="53">
        <v>19.29</v>
      </c>
      <c r="S80" s="64">
        <v>36.78</v>
      </c>
      <c r="T80" s="54">
        <v>55</v>
      </c>
    </row>
    <row r="81" spans="1:20" x14ac:dyDescent="0.2">
      <c r="A81" s="76"/>
      <c r="B81" s="78"/>
      <c r="C81" s="54">
        <v>73</v>
      </c>
      <c r="D81" s="28">
        <v>102</v>
      </c>
      <c r="E81" s="27" t="s">
        <v>80</v>
      </c>
      <c r="F81" s="18">
        <v>1987</v>
      </c>
      <c r="G81" s="28" t="s">
        <v>145</v>
      </c>
      <c r="H81" s="29" t="s">
        <v>5</v>
      </c>
      <c r="I81" s="33"/>
      <c r="J81" s="63">
        <v>20.7</v>
      </c>
      <c r="K81" s="63">
        <v>21.25</v>
      </c>
      <c r="L81" s="64">
        <v>20.7</v>
      </c>
      <c r="M81" s="63">
        <v>19.34</v>
      </c>
      <c r="N81" s="65" t="s">
        <v>159</v>
      </c>
      <c r="O81" s="64">
        <v>19.34</v>
      </c>
      <c r="P81" s="33"/>
      <c r="Q81" s="53">
        <v>20.7</v>
      </c>
      <c r="R81" s="53">
        <v>19.34</v>
      </c>
      <c r="S81" s="64">
        <v>40.04</v>
      </c>
      <c r="T81" s="54">
        <v>84</v>
      </c>
    </row>
    <row r="82" spans="1:20" x14ac:dyDescent="0.2">
      <c r="A82" s="76"/>
      <c r="B82" s="78"/>
      <c r="C82" s="54">
        <v>74</v>
      </c>
      <c r="D82" s="28">
        <v>122</v>
      </c>
      <c r="E82" s="30" t="s">
        <v>91</v>
      </c>
      <c r="F82" s="30">
        <v>1991</v>
      </c>
      <c r="G82" s="28" t="s">
        <v>88</v>
      </c>
      <c r="H82" s="29" t="s">
        <v>5</v>
      </c>
      <c r="I82" s="33"/>
      <c r="J82" s="63"/>
      <c r="K82" s="63"/>
      <c r="L82" s="64" t="s">
        <v>173</v>
      </c>
      <c r="M82" s="65" t="s">
        <v>159</v>
      </c>
      <c r="N82" s="63">
        <v>19.34</v>
      </c>
      <c r="O82" s="64">
        <v>19.34</v>
      </c>
      <c r="P82" s="33"/>
      <c r="Q82" s="53" t="s">
        <v>173</v>
      </c>
      <c r="R82" s="53">
        <v>19.34</v>
      </c>
      <c r="S82" s="64" t="s">
        <v>173</v>
      </c>
      <c r="T82" s="33"/>
    </row>
    <row r="83" spans="1:20" x14ac:dyDescent="0.2">
      <c r="A83" s="76"/>
      <c r="B83" s="78"/>
      <c r="C83" s="54">
        <v>75</v>
      </c>
      <c r="D83" s="28">
        <v>104</v>
      </c>
      <c r="E83" s="30" t="s">
        <v>111</v>
      </c>
      <c r="F83" s="30">
        <v>1991</v>
      </c>
      <c r="G83" s="28" t="s">
        <v>110</v>
      </c>
      <c r="H83" s="29" t="s">
        <v>5</v>
      </c>
      <c r="I83" s="33"/>
      <c r="J83" s="63"/>
      <c r="K83" s="63"/>
      <c r="L83" s="64" t="s">
        <v>173</v>
      </c>
      <c r="M83" s="63">
        <v>19.47</v>
      </c>
      <c r="N83" s="65" t="s">
        <v>159</v>
      </c>
      <c r="O83" s="64">
        <v>19.47</v>
      </c>
      <c r="P83" s="33"/>
      <c r="Q83" s="53" t="s">
        <v>173</v>
      </c>
      <c r="R83" s="53">
        <v>19.47</v>
      </c>
      <c r="S83" s="64" t="s">
        <v>173</v>
      </c>
      <c r="T83" s="33"/>
    </row>
    <row r="84" spans="1:20" x14ac:dyDescent="0.2">
      <c r="A84" s="76"/>
      <c r="B84" s="78"/>
      <c r="C84" s="54">
        <v>76</v>
      </c>
      <c r="D84" s="28">
        <v>136</v>
      </c>
      <c r="E84" s="27" t="s">
        <v>166</v>
      </c>
      <c r="F84" s="18">
        <v>1994</v>
      </c>
      <c r="G84" s="28" t="s">
        <v>49</v>
      </c>
      <c r="H84" s="29" t="s">
        <v>5</v>
      </c>
      <c r="I84" s="33"/>
      <c r="J84" s="63">
        <v>20.11</v>
      </c>
      <c r="K84" s="63">
        <v>17.93</v>
      </c>
      <c r="L84" s="64">
        <v>17.93</v>
      </c>
      <c r="M84" s="63">
        <v>19.47</v>
      </c>
      <c r="N84" s="65" t="s">
        <v>159</v>
      </c>
      <c r="O84" s="64">
        <v>19.47</v>
      </c>
      <c r="P84" s="33"/>
      <c r="Q84" s="53">
        <v>17.93</v>
      </c>
      <c r="R84" s="53">
        <v>19.47</v>
      </c>
      <c r="S84" s="64">
        <v>37.4</v>
      </c>
      <c r="T84" s="54">
        <v>61</v>
      </c>
    </row>
    <row r="85" spans="1:20" x14ac:dyDescent="0.2">
      <c r="A85" s="76"/>
      <c r="B85" s="78"/>
      <c r="C85" s="54">
        <v>77</v>
      </c>
      <c r="D85" s="28">
        <v>73</v>
      </c>
      <c r="E85" s="27" t="s">
        <v>129</v>
      </c>
      <c r="F85" s="18">
        <v>1988</v>
      </c>
      <c r="G85" s="28" t="s">
        <v>128</v>
      </c>
      <c r="H85" s="29" t="s">
        <v>5</v>
      </c>
      <c r="I85" s="33"/>
      <c r="J85" s="63">
        <v>18.149999999999999</v>
      </c>
      <c r="K85" s="63">
        <v>20.05</v>
      </c>
      <c r="L85" s="64">
        <v>18.149999999999999</v>
      </c>
      <c r="M85" s="63">
        <v>19.53</v>
      </c>
      <c r="N85" s="65" t="s">
        <v>159</v>
      </c>
      <c r="O85" s="64">
        <v>19.53</v>
      </c>
      <c r="P85" s="33"/>
      <c r="Q85" s="53">
        <v>18.149999999999999</v>
      </c>
      <c r="R85" s="53">
        <v>19.53</v>
      </c>
      <c r="S85" s="64">
        <v>37.68</v>
      </c>
      <c r="T85" s="54">
        <v>64</v>
      </c>
    </row>
    <row r="86" spans="1:20" x14ac:dyDescent="0.2">
      <c r="A86" s="75"/>
      <c r="B86" s="49"/>
      <c r="C86" s="54">
        <v>78</v>
      </c>
      <c r="D86" s="28">
        <v>31</v>
      </c>
      <c r="E86" s="30" t="s">
        <v>61</v>
      </c>
      <c r="F86" s="30">
        <v>1990</v>
      </c>
      <c r="G86" s="28" t="s">
        <v>140</v>
      </c>
      <c r="H86" s="29" t="s">
        <v>5</v>
      </c>
      <c r="I86" s="33"/>
      <c r="J86" s="63">
        <v>18.02</v>
      </c>
      <c r="K86" s="63">
        <v>16.29</v>
      </c>
      <c r="L86" s="64">
        <v>16.29</v>
      </c>
      <c r="M86" s="63">
        <v>19.71</v>
      </c>
      <c r="N86" s="65" t="s">
        <v>159</v>
      </c>
      <c r="O86" s="64">
        <v>19.71</v>
      </c>
      <c r="P86" s="33"/>
      <c r="Q86" s="53">
        <v>16.29</v>
      </c>
      <c r="R86" s="53">
        <v>19.71</v>
      </c>
      <c r="S86" s="64">
        <v>36</v>
      </c>
      <c r="T86" s="54">
        <v>32</v>
      </c>
    </row>
    <row r="87" spans="1:20" x14ac:dyDescent="0.2">
      <c r="A87" s="76"/>
      <c r="B87" s="78"/>
      <c r="C87" s="54">
        <v>79</v>
      </c>
      <c r="D87" s="28">
        <v>13</v>
      </c>
      <c r="E87" s="27" t="s">
        <v>50</v>
      </c>
      <c r="F87" s="18">
        <v>1980</v>
      </c>
      <c r="G87" s="28" t="s">
        <v>135</v>
      </c>
      <c r="H87" s="29" t="s">
        <v>5</v>
      </c>
      <c r="I87" s="33"/>
      <c r="J87" s="63">
        <v>18.78</v>
      </c>
      <c r="K87" s="63">
        <v>15.3</v>
      </c>
      <c r="L87" s="64">
        <v>15.3</v>
      </c>
      <c r="M87" s="63">
        <v>19.77</v>
      </c>
      <c r="N87" s="65" t="s">
        <v>159</v>
      </c>
      <c r="O87" s="64">
        <v>19.77</v>
      </c>
      <c r="P87" s="33"/>
      <c r="Q87" s="53">
        <v>15.3</v>
      </c>
      <c r="R87" s="53">
        <v>19.77</v>
      </c>
      <c r="S87" s="64">
        <v>35.07</v>
      </c>
      <c r="T87" s="54">
        <v>11</v>
      </c>
    </row>
    <row r="88" spans="1:20" x14ac:dyDescent="0.2">
      <c r="A88" s="75"/>
      <c r="B88" s="49"/>
      <c r="C88" s="54">
        <v>80</v>
      </c>
      <c r="D88" s="28">
        <v>120</v>
      </c>
      <c r="E88" s="30" t="s">
        <v>153</v>
      </c>
      <c r="F88" s="30">
        <v>1990</v>
      </c>
      <c r="G88" s="28" t="s">
        <v>154</v>
      </c>
      <c r="H88" s="29" t="s">
        <v>5</v>
      </c>
      <c r="I88" s="66"/>
      <c r="J88" s="63">
        <v>19.22</v>
      </c>
      <c r="K88" s="63">
        <v>19.850000000000001</v>
      </c>
      <c r="L88" s="64">
        <v>19.22</v>
      </c>
      <c r="M88" s="63">
        <v>22.53</v>
      </c>
      <c r="N88" s="63">
        <v>19.93</v>
      </c>
      <c r="O88" s="64">
        <v>19.93</v>
      </c>
      <c r="P88" s="33"/>
      <c r="Q88" s="53">
        <v>19.22</v>
      </c>
      <c r="R88" s="53">
        <v>19.93</v>
      </c>
      <c r="S88" s="64">
        <v>39.15</v>
      </c>
      <c r="T88" s="54">
        <v>72</v>
      </c>
    </row>
    <row r="89" spans="1:20" x14ac:dyDescent="0.2">
      <c r="A89" s="76"/>
      <c r="B89" s="78"/>
      <c r="C89" s="54">
        <v>81</v>
      </c>
      <c r="D89" s="28">
        <v>94</v>
      </c>
      <c r="E89" s="27" t="s">
        <v>58</v>
      </c>
      <c r="F89" s="18">
        <v>1990</v>
      </c>
      <c r="G89" s="28" t="s">
        <v>17</v>
      </c>
      <c r="H89" s="29" t="s">
        <v>5</v>
      </c>
      <c r="I89" s="33"/>
      <c r="J89" s="63">
        <v>21.55</v>
      </c>
      <c r="K89" s="63">
        <v>27.31</v>
      </c>
      <c r="L89" s="64">
        <v>21.55</v>
      </c>
      <c r="M89" s="63">
        <v>20.05</v>
      </c>
      <c r="N89" s="65" t="s">
        <v>159</v>
      </c>
      <c r="O89" s="64">
        <v>20.05</v>
      </c>
      <c r="P89" s="33"/>
      <c r="Q89" s="53">
        <v>21.55</v>
      </c>
      <c r="R89" s="53">
        <v>20.05</v>
      </c>
      <c r="S89" s="64">
        <v>41.6</v>
      </c>
      <c r="T89" s="54">
        <v>93</v>
      </c>
    </row>
    <row r="90" spans="1:20" x14ac:dyDescent="0.2">
      <c r="A90" s="76"/>
      <c r="B90" s="78"/>
      <c r="C90" s="54">
        <v>82</v>
      </c>
      <c r="D90" s="28">
        <v>130</v>
      </c>
      <c r="E90" s="27" t="s">
        <v>150</v>
      </c>
      <c r="F90" s="30">
        <v>1999</v>
      </c>
      <c r="G90" s="28" t="s">
        <v>151</v>
      </c>
      <c r="H90" s="29" t="s">
        <v>5</v>
      </c>
      <c r="I90" s="33"/>
      <c r="J90" s="63">
        <v>18.37</v>
      </c>
      <c r="K90" s="63">
        <v>21.05</v>
      </c>
      <c r="L90" s="64">
        <v>18.37</v>
      </c>
      <c r="M90" s="63">
        <v>20.09</v>
      </c>
      <c r="N90" s="65" t="s">
        <v>159</v>
      </c>
      <c r="O90" s="64">
        <v>20.09</v>
      </c>
      <c r="P90" s="33"/>
      <c r="Q90" s="53">
        <v>18.37</v>
      </c>
      <c r="R90" s="53">
        <v>20.09</v>
      </c>
      <c r="S90" s="64">
        <v>38.46</v>
      </c>
      <c r="T90" s="54">
        <v>66</v>
      </c>
    </row>
    <row r="91" spans="1:20" x14ac:dyDescent="0.2">
      <c r="A91" s="76"/>
      <c r="B91" s="78"/>
      <c r="C91" s="54">
        <v>83</v>
      </c>
      <c r="D91" s="28">
        <v>125</v>
      </c>
      <c r="E91" s="30" t="s">
        <v>95</v>
      </c>
      <c r="F91" s="18">
        <v>1982</v>
      </c>
      <c r="G91" s="28" t="s">
        <v>96</v>
      </c>
      <c r="H91" s="29" t="s">
        <v>5</v>
      </c>
      <c r="I91" s="33"/>
      <c r="J91" s="63"/>
      <c r="K91" s="63"/>
      <c r="L91" s="64" t="s">
        <v>173</v>
      </c>
      <c r="M91" s="63">
        <v>25.95</v>
      </c>
      <c r="N91" s="63">
        <v>20.43</v>
      </c>
      <c r="O91" s="64">
        <v>20.43</v>
      </c>
      <c r="P91" s="33"/>
      <c r="Q91" s="53" t="s">
        <v>173</v>
      </c>
      <c r="R91" s="53">
        <v>20.43</v>
      </c>
      <c r="S91" s="64" t="s">
        <v>173</v>
      </c>
      <c r="T91" s="33"/>
    </row>
    <row r="92" spans="1:20" x14ac:dyDescent="0.2">
      <c r="A92" s="76"/>
      <c r="B92" s="78"/>
      <c r="C92" s="54">
        <v>84</v>
      </c>
      <c r="D92" s="28">
        <v>77</v>
      </c>
      <c r="E92" s="30" t="s">
        <v>56</v>
      </c>
      <c r="F92" s="18">
        <v>1993</v>
      </c>
      <c r="G92" s="28" t="s">
        <v>135</v>
      </c>
      <c r="H92" s="29" t="s">
        <v>5</v>
      </c>
      <c r="I92" s="33"/>
      <c r="J92" s="63">
        <v>31.51</v>
      </c>
      <c r="K92" s="63">
        <v>32.520000000000003</v>
      </c>
      <c r="L92" s="64">
        <v>31.51</v>
      </c>
      <c r="M92" s="63">
        <v>20.77</v>
      </c>
      <c r="N92" s="63">
        <v>21.98</v>
      </c>
      <c r="O92" s="64">
        <v>20.77</v>
      </c>
      <c r="P92" s="33"/>
      <c r="Q92" s="53">
        <v>31.51</v>
      </c>
      <c r="R92" s="53">
        <v>20.77</v>
      </c>
      <c r="S92" s="64">
        <v>52.28</v>
      </c>
      <c r="T92" s="54">
        <v>103</v>
      </c>
    </row>
    <row r="93" spans="1:20" x14ac:dyDescent="0.2">
      <c r="A93" s="75"/>
      <c r="B93" s="49"/>
      <c r="C93" s="54">
        <v>85</v>
      </c>
      <c r="D93" s="28">
        <v>81</v>
      </c>
      <c r="E93" s="30" t="s">
        <v>69</v>
      </c>
      <c r="F93" s="18">
        <v>1989</v>
      </c>
      <c r="G93" s="28" t="s">
        <v>128</v>
      </c>
      <c r="H93" s="29" t="s">
        <v>5</v>
      </c>
      <c r="I93" s="33"/>
      <c r="J93" s="63">
        <v>21.39</v>
      </c>
      <c r="K93" s="63">
        <v>24.01</v>
      </c>
      <c r="L93" s="64">
        <v>21.39</v>
      </c>
      <c r="M93" s="63">
        <v>20.9</v>
      </c>
      <c r="N93" s="63">
        <v>21.21</v>
      </c>
      <c r="O93" s="64">
        <v>20.9</v>
      </c>
      <c r="P93" s="33"/>
      <c r="Q93" s="53">
        <v>21.39</v>
      </c>
      <c r="R93" s="53">
        <v>20.9</v>
      </c>
      <c r="S93" s="64">
        <v>42.29</v>
      </c>
      <c r="T93" s="54">
        <v>92</v>
      </c>
    </row>
    <row r="94" spans="1:20" x14ac:dyDescent="0.2">
      <c r="A94" s="76"/>
      <c r="B94" s="78"/>
      <c r="C94" s="54">
        <v>86</v>
      </c>
      <c r="D94" s="28">
        <v>134</v>
      </c>
      <c r="E94" s="27" t="s">
        <v>161</v>
      </c>
      <c r="F94" s="18">
        <v>1994</v>
      </c>
      <c r="G94" s="28" t="s">
        <v>162</v>
      </c>
      <c r="H94" s="29" t="s">
        <v>5</v>
      </c>
      <c r="I94" s="33"/>
      <c r="J94" s="63">
        <v>22.13</v>
      </c>
      <c r="K94" s="63">
        <v>21.1</v>
      </c>
      <c r="L94" s="64">
        <v>21.1</v>
      </c>
      <c r="M94" s="65" t="s">
        <v>159</v>
      </c>
      <c r="N94" s="65">
        <v>21.22</v>
      </c>
      <c r="O94" s="64">
        <v>21.22</v>
      </c>
      <c r="P94" s="33"/>
      <c r="Q94" s="53">
        <v>21.1</v>
      </c>
      <c r="R94" s="53">
        <v>21.22</v>
      </c>
      <c r="S94" s="64">
        <v>42.32</v>
      </c>
      <c r="T94" s="54">
        <v>89</v>
      </c>
    </row>
    <row r="95" spans="1:20" x14ac:dyDescent="0.2">
      <c r="A95" s="76"/>
      <c r="B95" s="78"/>
      <c r="C95" s="54">
        <v>87</v>
      </c>
      <c r="D95" s="28">
        <v>49</v>
      </c>
      <c r="E95" s="27" t="s">
        <v>138</v>
      </c>
      <c r="F95" s="18">
        <v>1989</v>
      </c>
      <c r="G95" s="28" t="s">
        <v>135</v>
      </c>
      <c r="H95" s="29" t="s">
        <v>5</v>
      </c>
      <c r="I95" s="33"/>
      <c r="J95" s="63">
        <v>21.86</v>
      </c>
      <c r="K95" s="63" t="s">
        <v>159</v>
      </c>
      <c r="L95" s="64">
        <v>21.86</v>
      </c>
      <c r="M95" s="63">
        <v>21.34</v>
      </c>
      <c r="N95" s="63">
        <v>25.38</v>
      </c>
      <c r="O95" s="64">
        <v>21.34</v>
      </c>
      <c r="P95" s="33"/>
      <c r="Q95" s="53">
        <v>21.86</v>
      </c>
      <c r="R95" s="53">
        <v>21.34</v>
      </c>
      <c r="S95" s="64">
        <v>43.2</v>
      </c>
      <c r="T95" s="54">
        <v>95</v>
      </c>
    </row>
    <row r="96" spans="1:20" x14ac:dyDescent="0.2">
      <c r="A96" s="76"/>
      <c r="B96" s="78"/>
      <c r="C96" s="54">
        <v>88</v>
      </c>
      <c r="D96" s="28">
        <v>118</v>
      </c>
      <c r="E96" s="30" t="s">
        <v>18</v>
      </c>
      <c r="F96" s="18">
        <v>1988</v>
      </c>
      <c r="G96" s="28" t="s">
        <v>128</v>
      </c>
      <c r="H96" s="29" t="s">
        <v>5</v>
      </c>
      <c r="I96" s="33"/>
      <c r="J96" s="63">
        <v>19.28</v>
      </c>
      <c r="K96" s="63">
        <v>19.72</v>
      </c>
      <c r="L96" s="64">
        <v>19.28</v>
      </c>
      <c r="M96" s="65" t="s">
        <v>159</v>
      </c>
      <c r="N96" s="63">
        <v>21.56</v>
      </c>
      <c r="O96" s="64">
        <v>21.56</v>
      </c>
      <c r="P96" s="33"/>
      <c r="Q96" s="53">
        <v>19.28</v>
      </c>
      <c r="R96" s="53">
        <v>21.56</v>
      </c>
      <c r="S96" s="64">
        <v>40.840000000000003</v>
      </c>
      <c r="T96" s="54">
        <v>73</v>
      </c>
    </row>
    <row r="97" spans="1:20" x14ac:dyDescent="0.2">
      <c r="A97" s="76"/>
      <c r="B97" s="78"/>
      <c r="C97" s="54">
        <v>89</v>
      </c>
      <c r="D97" s="28">
        <v>111</v>
      </c>
      <c r="E97" s="27" t="s">
        <v>160</v>
      </c>
      <c r="F97" s="18">
        <v>1993</v>
      </c>
      <c r="G97" s="28" t="s">
        <v>110</v>
      </c>
      <c r="H97" s="29" t="s">
        <v>5</v>
      </c>
      <c r="I97" s="33"/>
      <c r="J97" s="63"/>
      <c r="K97" s="63"/>
      <c r="L97" s="64" t="s">
        <v>173</v>
      </c>
      <c r="M97" s="63">
        <v>21.64</v>
      </c>
      <c r="N97" s="65" t="s">
        <v>159</v>
      </c>
      <c r="O97" s="64">
        <v>21.64</v>
      </c>
      <c r="P97" s="33"/>
      <c r="Q97" s="53" t="s">
        <v>173</v>
      </c>
      <c r="R97" s="53">
        <v>21.64</v>
      </c>
      <c r="S97" s="64" t="s">
        <v>173</v>
      </c>
      <c r="T97" s="33"/>
    </row>
    <row r="98" spans="1:20" x14ac:dyDescent="0.2">
      <c r="A98" s="75"/>
      <c r="B98" s="49"/>
      <c r="C98" s="54">
        <v>90</v>
      </c>
      <c r="D98" s="28">
        <v>129</v>
      </c>
      <c r="E98" s="27" t="s">
        <v>157</v>
      </c>
      <c r="F98" s="30">
        <v>1986</v>
      </c>
      <c r="G98" s="28" t="s">
        <v>154</v>
      </c>
      <c r="H98" s="29" t="s">
        <v>5</v>
      </c>
      <c r="I98" s="33"/>
      <c r="J98" s="63">
        <v>24.57</v>
      </c>
      <c r="K98" s="63">
        <v>22.52</v>
      </c>
      <c r="L98" s="64">
        <v>22.52</v>
      </c>
      <c r="M98" s="63">
        <v>21.78</v>
      </c>
      <c r="N98" s="63">
        <v>23.5</v>
      </c>
      <c r="O98" s="64">
        <v>21.78</v>
      </c>
      <c r="P98" s="33"/>
      <c r="Q98" s="53">
        <v>22.52</v>
      </c>
      <c r="R98" s="53">
        <v>21.78</v>
      </c>
      <c r="S98" s="64">
        <v>44.3</v>
      </c>
      <c r="T98" s="54">
        <v>97</v>
      </c>
    </row>
    <row r="99" spans="1:20" x14ac:dyDescent="0.2">
      <c r="A99" s="76"/>
      <c r="B99" s="78"/>
      <c r="C99" s="54">
        <v>91</v>
      </c>
      <c r="D99" s="28">
        <v>67</v>
      </c>
      <c r="E99" s="27" t="s">
        <v>118</v>
      </c>
      <c r="F99" s="18">
        <v>1989</v>
      </c>
      <c r="G99" s="28" t="s">
        <v>17</v>
      </c>
      <c r="H99" s="29" t="s">
        <v>5</v>
      </c>
      <c r="I99" s="33"/>
      <c r="J99" s="63">
        <v>23.72</v>
      </c>
      <c r="K99" s="63">
        <v>20.98</v>
      </c>
      <c r="L99" s="64">
        <v>20.98</v>
      </c>
      <c r="M99" s="63">
        <v>22.11</v>
      </c>
      <c r="N99" s="65" t="s">
        <v>159</v>
      </c>
      <c r="O99" s="64">
        <v>22.11</v>
      </c>
      <c r="P99" s="33"/>
      <c r="Q99" s="53">
        <v>20.98</v>
      </c>
      <c r="R99" s="53">
        <v>22.11</v>
      </c>
      <c r="S99" s="64">
        <v>43.09</v>
      </c>
      <c r="T99" s="54">
        <v>88</v>
      </c>
    </row>
    <row r="100" spans="1:20" x14ac:dyDescent="0.2">
      <c r="A100" s="75"/>
      <c r="B100" s="49"/>
      <c r="C100" s="54">
        <v>92</v>
      </c>
      <c r="D100" s="28">
        <v>46</v>
      </c>
      <c r="E100" s="30" t="s">
        <v>68</v>
      </c>
      <c r="F100" s="30">
        <v>1990</v>
      </c>
      <c r="G100" s="28" t="s">
        <v>88</v>
      </c>
      <c r="H100" s="29" t="s">
        <v>5</v>
      </c>
      <c r="I100" s="33"/>
      <c r="J100" s="63">
        <v>21.66</v>
      </c>
      <c r="K100" s="63">
        <v>18.170000000000002</v>
      </c>
      <c r="L100" s="64">
        <v>18.170000000000002</v>
      </c>
      <c r="M100" s="63">
        <v>23.74</v>
      </c>
      <c r="N100" s="65" t="s">
        <v>159</v>
      </c>
      <c r="O100" s="64">
        <v>23.74</v>
      </c>
      <c r="P100" s="33"/>
      <c r="Q100" s="53">
        <v>18.170000000000002</v>
      </c>
      <c r="R100" s="53">
        <v>23.74</v>
      </c>
      <c r="S100" s="64">
        <v>41.91</v>
      </c>
      <c r="T100" s="54">
        <v>65</v>
      </c>
    </row>
    <row r="101" spans="1:20" x14ac:dyDescent="0.2">
      <c r="A101" s="75"/>
      <c r="B101" s="49"/>
      <c r="C101" s="54">
        <v>93</v>
      </c>
      <c r="D101" s="28">
        <v>88</v>
      </c>
      <c r="E101" s="27" t="s">
        <v>112</v>
      </c>
      <c r="F101" s="18">
        <v>1998</v>
      </c>
      <c r="G101" s="28" t="s">
        <v>110</v>
      </c>
      <c r="H101" s="29" t="s">
        <v>5</v>
      </c>
      <c r="I101" s="33"/>
      <c r="J101" s="63"/>
      <c r="K101" s="63"/>
      <c r="L101" s="64" t="s">
        <v>173</v>
      </c>
      <c r="M101" s="63">
        <v>24.89</v>
      </c>
      <c r="N101" s="65" t="s">
        <v>159</v>
      </c>
      <c r="O101" s="64">
        <v>24.89</v>
      </c>
      <c r="P101" s="33"/>
      <c r="Q101" s="53" t="s">
        <v>173</v>
      </c>
      <c r="R101" s="53">
        <v>24.89</v>
      </c>
      <c r="S101" s="64" t="s">
        <v>173</v>
      </c>
      <c r="T101" s="33"/>
    </row>
    <row r="102" spans="1:20" x14ac:dyDescent="0.2">
      <c r="A102" s="76"/>
      <c r="B102" s="78"/>
      <c r="C102" s="54">
        <v>94</v>
      </c>
      <c r="D102" s="28">
        <v>22</v>
      </c>
      <c r="E102" s="27" t="s">
        <v>47</v>
      </c>
      <c r="F102" s="18">
        <v>1987</v>
      </c>
      <c r="G102" s="28" t="s">
        <v>131</v>
      </c>
      <c r="H102" s="29" t="s">
        <v>5</v>
      </c>
      <c r="I102" s="33"/>
      <c r="J102" s="63">
        <v>16.68</v>
      </c>
      <c r="K102" s="63">
        <v>22.19</v>
      </c>
      <c r="L102" s="64">
        <v>16.68</v>
      </c>
      <c r="M102" s="63">
        <v>26.61</v>
      </c>
      <c r="N102" s="65" t="s">
        <v>159</v>
      </c>
      <c r="O102" s="64">
        <v>26.61</v>
      </c>
      <c r="P102" s="33"/>
      <c r="Q102" s="53">
        <v>16.68</v>
      </c>
      <c r="R102" s="53">
        <v>26.61</v>
      </c>
      <c r="S102" s="64">
        <v>43.29</v>
      </c>
      <c r="T102" s="54">
        <v>43</v>
      </c>
    </row>
    <row r="103" spans="1:20" x14ac:dyDescent="0.2">
      <c r="A103" s="76"/>
      <c r="B103" s="78"/>
      <c r="C103" s="54">
        <v>95</v>
      </c>
      <c r="D103" s="28">
        <v>25</v>
      </c>
      <c r="E103" s="27" t="s">
        <v>40</v>
      </c>
      <c r="F103" s="18">
        <v>1989</v>
      </c>
      <c r="G103" s="28" t="s">
        <v>133</v>
      </c>
      <c r="H103" s="29" t="s">
        <v>5</v>
      </c>
      <c r="I103" s="33"/>
      <c r="J103" s="63">
        <v>16.2</v>
      </c>
      <c r="K103" s="63">
        <v>16.16</v>
      </c>
      <c r="L103" s="64">
        <v>16.16</v>
      </c>
      <c r="M103" s="63">
        <v>26.61</v>
      </c>
      <c r="N103" s="65" t="s">
        <v>159</v>
      </c>
      <c r="O103" s="64">
        <v>26.61</v>
      </c>
      <c r="P103" s="33"/>
      <c r="Q103" s="53">
        <v>16.16</v>
      </c>
      <c r="R103" s="53">
        <v>26.61</v>
      </c>
      <c r="S103" s="64">
        <v>42.769999999999996</v>
      </c>
      <c r="T103" s="54">
        <v>28</v>
      </c>
    </row>
    <row r="104" spans="1:20" x14ac:dyDescent="0.2">
      <c r="A104" s="75"/>
      <c r="B104" s="49"/>
      <c r="C104" s="54">
        <v>96</v>
      </c>
      <c r="D104" s="28">
        <v>135</v>
      </c>
      <c r="E104" s="30" t="s">
        <v>163</v>
      </c>
      <c r="F104" s="18">
        <v>1982</v>
      </c>
      <c r="G104" s="25" t="s">
        <v>164</v>
      </c>
      <c r="H104" s="29" t="s">
        <v>5</v>
      </c>
      <c r="I104" s="33"/>
      <c r="J104" s="63">
        <v>34.65</v>
      </c>
      <c r="K104" s="63">
        <v>29.88</v>
      </c>
      <c r="L104" s="64">
        <v>29.88</v>
      </c>
      <c r="M104" s="63">
        <v>30.39</v>
      </c>
      <c r="N104" s="63">
        <v>27.31</v>
      </c>
      <c r="O104" s="64">
        <v>27.31</v>
      </c>
      <c r="P104" s="33"/>
      <c r="Q104" s="53">
        <v>29.88</v>
      </c>
      <c r="R104" s="53">
        <v>27.31</v>
      </c>
      <c r="S104" s="64">
        <v>57.19</v>
      </c>
      <c r="T104" s="54">
        <v>102</v>
      </c>
    </row>
    <row r="105" spans="1:20" x14ac:dyDescent="0.2">
      <c r="A105" s="76"/>
      <c r="B105" s="78"/>
      <c r="C105" s="54">
        <v>97</v>
      </c>
      <c r="D105" s="28">
        <v>116</v>
      </c>
      <c r="E105" s="27" t="s">
        <v>82</v>
      </c>
      <c r="F105" s="18">
        <v>1987</v>
      </c>
      <c r="G105" s="28" t="s">
        <v>143</v>
      </c>
      <c r="H105" s="29" t="s">
        <v>5</v>
      </c>
      <c r="I105" s="33"/>
      <c r="J105" s="63">
        <v>16.760000000000002</v>
      </c>
      <c r="K105" s="63">
        <v>16.38</v>
      </c>
      <c r="L105" s="64">
        <v>16.38</v>
      </c>
      <c r="M105" s="63">
        <v>30.51</v>
      </c>
      <c r="N105" s="65" t="s">
        <v>159</v>
      </c>
      <c r="O105" s="64">
        <v>30.51</v>
      </c>
      <c r="P105" s="33"/>
      <c r="Q105" s="53">
        <v>16.38</v>
      </c>
      <c r="R105" s="53">
        <v>30.51</v>
      </c>
      <c r="S105" s="64">
        <v>46.89</v>
      </c>
      <c r="T105" s="54">
        <v>36</v>
      </c>
    </row>
    <row r="106" spans="1:20" x14ac:dyDescent="0.2">
      <c r="A106" s="76"/>
      <c r="B106" s="78"/>
      <c r="C106" s="54"/>
      <c r="D106" s="28">
        <v>34</v>
      </c>
      <c r="E106" s="27" t="s">
        <v>54</v>
      </c>
      <c r="F106" s="18">
        <v>1995</v>
      </c>
      <c r="G106" s="28" t="s">
        <v>94</v>
      </c>
      <c r="H106" s="29" t="s">
        <v>5</v>
      </c>
      <c r="I106" s="33"/>
      <c r="J106" s="63">
        <v>19.03</v>
      </c>
      <c r="K106" s="63">
        <v>16.02</v>
      </c>
      <c r="L106" s="64">
        <v>16.02</v>
      </c>
      <c r="M106" s="65" t="s">
        <v>159</v>
      </c>
      <c r="N106" s="65" t="s">
        <v>159</v>
      </c>
      <c r="O106" s="64" t="s">
        <v>173</v>
      </c>
      <c r="P106" s="33"/>
      <c r="Q106" s="53">
        <v>16.02</v>
      </c>
      <c r="R106" s="53" t="s">
        <v>173</v>
      </c>
      <c r="S106" s="64" t="s">
        <v>173</v>
      </c>
      <c r="T106" s="54">
        <v>26</v>
      </c>
    </row>
    <row r="107" spans="1:20" x14ac:dyDescent="0.2">
      <c r="A107" s="76"/>
      <c r="B107" s="78"/>
      <c r="C107" s="54"/>
      <c r="D107" s="28">
        <v>41</v>
      </c>
      <c r="E107" s="27" t="s">
        <v>77</v>
      </c>
      <c r="F107" s="18">
        <v>1978</v>
      </c>
      <c r="G107" s="28" t="s">
        <v>131</v>
      </c>
      <c r="H107" s="29" t="s">
        <v>5</v>
      </c>
      <c r="I107" s="33"/>
      <c r="J107" s="63">
        <v>19.27</v>
      </c>
      <c r="K107" s="63">
        <v>17.88</v>
      </c>
      <c r="L107" s="64">
        <v>17.88</v>
      </c>
      <c r="M107" s="65" t="s">
        <v>159</v>
      </c>
      <c r="N107" s="65" t="s">
        <v>159</v>
      </c>
      <c r="O107" s="64" t="s">
        <v>173</v>
      </c>
      <c r="P107" s="33"/>
      <c r="Q107" s="53">
        <v>17.88</v>
      </c>
      <c r="R107" s="53" t="s">
        <v>173</v>
      </c>
      <c r="S107" s="64" t="s">
        <v>173</v>
      </c>
      <c r="T107" s="54">
        <v>60</v>
      </c>
    </row>
    <row r="108" spans="1:20" x14ac:dyDescent="0.2">
      <c r="A108" s="76"/>
      <c r="B108" s="78"/>
      <c r="C108" s="54"/>
      <c r="D108" s="28">
        <v>42</v>
      </c>
      <c r="E108" s="30" t="s">
        <v>136</v>
      </c>
      <c r="F108" s="18">
        <v>1989</v>
      </c>
      <c r="G108" s="28" t="s">
        <v>135</v>
      </c>
      <c r="H108" s="29" t="s">
        <v>5</v>
      </c>
      <c r="I108" s="33"/>
      <c r="J108" s="63">
        <v>15.94</v>
      </c>
      <c r="K108" s="63" t="s">
        <v>159</v>
      </c>
      <c r="L108" s="64">
        <v>15.94</v>
      </c>
      <c r="M108" s="65" t="s">
        <v>159</v>
      </c>
      <c r="N108" s="65" t="s">
        <v>159</v>
      </c>
      <c r="O108" s="64" t="s">
        <v>173</v>
      </c>
      <c r="P108" s="33"/>
      <c r="Q108" s="53">
        <v>15.94</v>
      </c>
      <c r="R108" s="53" t="s">
        <v>173</v>
      </c>
      <c r="S108" s="64" t="s">
        <v>173</v>
      </c>
      <c r="T108" s="54">
        <v>23</v>
      </c>
    </row>
    <row r="109" spans="1:20" x14ac:dyDescent="0.2">
      <c r="A109" s="76"/>
      <c r="B109" s="78"/>
      <c r="C109" s="54"/>
      <c r="D109" s="28">
        <v>63</v>
      </c>
      <c r="E109" s="30" t="s">
        <v>53</v>
      </c>
      <c r="F109" s="18">
        <v>1983</v>
      </c>
      <c r="G109" s="28" t="s">
        <v>135</v>
      </c>
      <c r="H109" s="29" t="s">
        <v>5</v>
      </c>
      <c r="I109" s="33"/>
      <c r="J109" s="63">
        <v>19.98</v>
      </c>
      <c r="K109" s="63">
        <v>24.74</v>
      </c>
      <c r="L109" s="64">
        <v>19.98</v>
      </c>
      <c r="M109" s="65" t="s">
        <v>159</v>
      </c>
      <c r="N109" s="65" t="s">
        <v>159</v>
      </c>
      <c r="O109" s="64" t="s">
        <v>173</v>
      </c>
      <c r="P109" s="33"/>
      <c r="Q109" s="53">
        <v>19.98</v>
      </c>
      <c r="R109" s="53" t="s">
        <v>173</v>
      </c>
      <c r="S109" s="64" t="s">
        <v>173</v>
      </c>
      <c r="T109" s="54">
        <v>80</v>
      </c>
    </row>
    <row r="110" spans="1:20" x14ac:dyDescent="0.2">
      <c r="A110" s="76"/>
      <c r="B110" s="78"/>
      <c r="C110" s="54"/>
      <c r="D110" s="28">
        <v>70</v>
      </c>
      <c r="E110" s="27" t="s">
        <v>99</v>
      </c>
      <c r="F110" s="18">
        <v>1992</v>
      </c>
      <c r="G110" s="28" t="s">
        <v>100</v>
      </c>
      <c r="H110" s="29" t="s">
        <v>5</v>
      </c>
      <c r="I110" s="33"/>
      <c r="J110" s="63">
        <v>23.59</v>
      </c>
      <c r="K110" s="63" t="s">
        <v>159</v>
      </c>
      <c r="L110" s="64">
        <v>23.59</v>
      </c>
      <c r="M110" s="65" t="s">
        <v>159</v>
      </c>
      <c r="N110" s="65" t="s">
        <v>159</v>
      </c>
      <c r="O110" s="64" t="s">
        <v>173</v>
      </c>
      <c r="P110" s="33"/>
      <c r="Q110" s="53">
        <v>23.59</v>
      </c>
      <c r="R110" s="53" t="s">
        <v>173</v>
      </c>
      <c r="S110" s="64" t="s">
        <v>173</v>
      </c>
      <c r="T110" s="54">
        <v>99</v>
      </c>
    </row>
    <row r="111" spans="1:20" x14ac:dyDescent="0.2">
      <c r="A111" s="76"/>
      <c r="B111" s="78"/>
      <c r="C111" s="54"/>
      <c r="D111" s="28">
        <v>76</v>
      </c>
      <c r="E111" s="27" t="s">
        <v>117</v>
      </c>
      <c r="F111" s="18">
        <v>1984</v>
      </c>
      <c r="G111" s="28" t="s">
        <v>17</v>
      </c>
      <c r="H111" s="29" t="s">
        <v>5</v>
      </c>
      <c r="I111" s="33"/>
      <c r="J111" s="63">
        <v>21.66</v>
      </c>
      <c r="K111" s="63">
        <v>20.12</v>
      </c>
      <c r="L111" s="64">
        <v>20.12</v>
      </c>
      <c r="M111" s="65" t="s">
        <v>159</v>
      </c>
      <c r="N111" s="65" t="s">
        <v>159</v>
      </c>
      <c r="O111" s="64" t="s">
        <v>173</v>
      </c>
      <c r="P111" s="33"/>
      <c r="Q111" s="53">
        <v>20.12</v>
      </c>
      <c r="R111" s="53" t="s">
        <v>173</v>
      </c>
      <c r="S111" s="64" t="s">
        <v>173</v>
      </c>
      <c r="T111" s="54">
        <v>81</v>
      </c>
    </row>
    <row r="112" spans="1:20" x14ac:dyDescent="0.2">
      <c r="A112" s="76"/>
      <c r="B112" s="78"/>
      <c r="C112" s="54"/>
      <c r="D112" s="28">
        <v>86</v>
      </c>
      <c r="E112" s="30" t="s">
        <v>90</v>
      </c>
      <c r="F112" s="30">
        <v>1990</v>
      </c>
      <c r="G112" s="28" t="s">
        <v>88</v>
      </c>
      <c r="H112" s="29" t="s">
        <v>5</v>
      </c>
      <c r="I112" s="33"/>
      <c r="J112" s="63">
        <v>25.86</v>
      </c>
      <c r="K112" s="63">
        <v>25.8</v>
      </c>
      <c r="L112" s="64">
        <v>25.8</v>
      </c>
      <c r="M112" s="65" t="s">
        <v>159</v>
      </c>
      <c r="N112" s="65" t="s">
        <v>159</v>
      </c>
      <c r="O112" s="64" t="s">
        <v>173</v>
      </c>
      <c r="P112" s="33"/>
      <c r="Q112" s="53">
        <v>25.8</v>
      </c>
      <c r="R112" s="53" t="s">
        <v>173</v>
      </c>
      <c r="S112" s="64" t="s">
        <v>173</v>
      </c>
      <c r="T112" s="54">
        <v>100</v>
      </c>
    </row>
    <row r="113" spans="1:20" x14ac:dyDescent="0.2">
      <c r="A113" s="76"/>
      <c r="B113" s="78"/>
      <c r="C113" s="54"/>
      <c r="D113" s="28">
        <v>91</v>
      </c>
      <c r="E113" s="27" t="s">
        <v>34</v>
      </c>
      <c r="F113" s="18">
        <v>1983</v>
      </c>
      <c r="G113" s="28" t="s">
        <v>33</v>
      </c>
      <c r="H113" s="29" t="s">
        <v>5</v>
      </c>
      <c r="I113" s="33"/>
      <c r="J113" s="63">
        <v>20.46</v>
      </c>
      <c r="K113" s="63">
        <v>16.87</v>
      </c>
      <c r="L113" s="64">
        <v>16.87</v>
      </c>
      <c r="M113" s="65" t="s">
        <v>159</v>
      </c>
      <c r="N113" s="65" t="s">
        <v>159</v>
      </c>
      <c r="O113" s="64" t="s">
        <v>173</v>
      </c>
      <c r="P113" s="33"/>
      <c r="Q113" s="53">
        <v>16.87</v>
      </c>
      <c r="R113" s="53" t="s">
        <v>173</v>
      </c>
      <c r="S113" s="64" t="s">
        <v>173</v>
      </c>
      <c r="T113" s="54">
        <v>45</v>
      </c>
    </row>
    <row r="114" spans="1:20" x14ac:dyDescent="0.2">
      <c r="A114" s="76"/>
      <c r="B114" s="78"/>
      <c r="C114" s="54"/>
      <c r="D114" s="28">
        <v>97</v>
      </c>
      <c r="E114" s="30" t="s">
        <v>124</v>
      </c>
      <c r="F114" s="30">
        <v>1993</v>
      </c>
      <c r="G114" s="28" t="s">
        <v>121</v>
      </c>
      <c r="H114" s="29" t="s">
        <v>5</v>
      </c>
      <c r="I114" s="33"/>
      <c r="J114" s="63" t="s">
        <v>159</v>
      </c>
      <c r="K114" s="63">
        <v>19.2</v>
      </c>
      <c r="L114" s="64">
        <v>19.2</v>
      </c>
      <c r="M114" s="65" t="s">
        <v>159</v>
      </c>
      <c r="N114" s="65" t="s">
        <v>159</v>
      </c>
      <c r="O114" s="64" t="s">
        <v>173</v>
      </c>
      <c r="P114" s="33"/>
      <c r="Q114" s="53">
        <v>19.2</v>
      </c>
      <c r="R114" s="53" t="s">
        <v>173</v>
      </c>
      <c r="S114" s="64" t="s">
        <v>173</v>
      </c>
      <c r="T114" s="54">
        <v>71</v>
      </c>
    </row>
    <row r="115" spans="1:20" x14ac:dyDescent="0.2">
      <c r="A115" s="76"/>
      <c r="B115" s="78"/>
      <c r="C115" s="54"/>
      <c r="D115" s="28">
        <v>101</v>
      </c>
      <c r="E115" s="30" t="s">
        <v>130</v>
      </c>
      <c r="F115" s="30">
        <v>1993</v>
      </c>
      <c r="G115" s="28" t="s">
        <v>128</v>
      </c>
      <c r="H115" s="29" t="s">
        <v>5</v>
      </c>
      <c r="I115" s="33"/>
      <c r="J115" s="63" t="s">
        <v>159</v>
      </c>
      <c r="K115" s="63" t="s">
        <v>159</v>
      </c>
      <c r="L115" s="64" t="s">
        <v>173</v>
      </c>
      <c r="M115" s="65" t="s">
        <v>159</v>
      </c>
      <c r="N115" s="65" t="s">
        <v>159</v>
      </c>
      <c r="O115" s="64" t="s">
        <v>173</v>
      </c>
      <c r="P115" s="33"/>
      <c r="Q115" s="53" t="s">
        <v>173</v>
      </c>
      <c r="R115" s="53" t="s">
        <v>173</v>
      </c>
      <c r="S115" s="64" t="s">
        <v>173</v>
      </c>
      <c r="T115" s="54" t="s">
        <v>174</v>
      </c>
    </row>
    <row r="116" spans="1:20" x14ac:dyDescent="0.2">
      <c r="A116" s="75"/>
      <c r="B116" s="49"/>
      <c r="C116" s="54"/>
      <c r="D116" s="28">
        <v>110</v>
      </c>
      <c r="E116" s="27" t="s">
        <v>57</v>
      </c>
      <c r="F116" s="18">
        <v>1993</v>
      </c>
      <c r="G116" s="28" t="s">
        <v>135</v>
      </c>
      <c r="H116" s="29" t="s">
        <v>5</v>
      </c>
      <c r="I116" s="33"/>
      <c r="J116" s="63">
        <v>37.07</v>
      </c>
      <c r="K116" s="63" t="s">
        <v>159</v>
      </c>
      <c r="L116" s="64">
        <v>37.07</v>
      </c>
      <c r="M116" s="65" t="s">
        <v>159</v>
      </c>
      <c r="N116" s="65" t="s">
        <v>159</v>
      </c>
      <c r="O116" s="64" t="s">
        <v>173</v>
      </c>
      <c r="P116" s="33"/>
      <c r="Q116" s="53">
        <v>37.07</v>
      </c>
      <c r="R116" s="53" t="s">
        <v>173</v>
      </c>
      <c r="S116" s="64" t="s">
        <v>173</v>
      </c>
      <c r="T116" s="54">
        <v>104</v>
      </c>
    </row>
    <row r="117" spans="1:20" x14ac:dyDescent="0.2">
      <c r="A117" s="76"/>
      <c r="B117" s="78"/>
      <c r="C117" s="54"/>
      <c r="D117" s="28">
        <v>128</v>
      </c>
      <c r="E117" s="27" t="s">
        <v>146</v>
      </c>
      <c r="F117" s="30">
        <v>1995</v>
      </c>
      <c r="G117" s="28" t="s">
        <v>147</v>
      </c>
      <c r="H117" s="29" t="s">
        <v>5</v>
      </c>
      <c r="I117" s="33"/>
      <c r="J117" s="63">
        <v>16.600000000000001</v>
      </c>
      <c r="K117" s="63">
        <v>16.93</v>
      </c>
      <c r="L117" s="64">
        <v>16.600000000000001</v>
      </c>
      <c r="M117" s="65" t="s">
        <v>159</v>
      </c>
      <c r="N117" s="65" t="s">
        <v>159</v>
      </c>
      <c r="O117" s="64" t="s">
        <v>173</v>
      </c>
      <c r="P117" s="33"/>
      <c r="Q117" s="53">
        <v>16.600000000000001</v>
      </c>
      <c r="R117" s="53" t="s">
        <v>173</v>
      </c>
      <c r="S117" s="64" t="s">
        <v>173</v>
      </c>
      <c r="T117" s="54">
        <v>40</v>
      </c>
    </row>
    <row r="118" spans="1:20" x14ac:dyDescent="0.2">
      <c r="A118" s="75"/>
      <c r="B118" s="49"/>
      <c r="C118" s="54"/>
      <c r="D118" s="28">
        <v>131</v>
      </c>
      <c r="E118" s="30" t="s">
        <v>148</v>
      </c>
      <c r="F118" s="18">
        <v>1995</v>
      </c>
      <c r="G118" s="25" t="s">
        <v>149</v>
      </c>
      <c r="H118" s="29" t="s">
        <v>5</v>
      </c>
      <c r="I118" s="33"/>
      <c r="J118" s="63">
        <v>17.8</v>
      </c>
      <c r="K118" s="63">
        <v>20.54</v>
      </c>
      <c r="L118" s="64">
        <v>17.8</v>
      </c>
      <c r="M118" s="65" t="s">
        <v>159</v>
      </c>
      <c r="N118" s="65" t="s">
        <v>159</v>
      </c>
      <c r="O118" s="64" t="s">
        <v>173</v>
      </c>
      <c r="P118" s="33"/>
      <c r="Q118" s="53">
        <v>17.8</v>
      </c>
      <c r="R118" s="53" t="s">
        <v>173</v>
      </c>
      <c r="S118" s="64" t="s">
        <v>173</v>
      </c>
      <c r="T118" s="54">
        <v>58</v>
      </c>
    </row>
  </sheetData>
  <autoFilter ref="D8:T8"/>
  <sortState ref="D9:U118">
    <sortCondition ref="O9:O118"/>
    <sortCondition ref="M9:M118"/>
  </sortState>
  <phoneticPr fontId="3" type="noConversion"/>
  <conditionalFormatting sqref="H1">
    <cfRule type="cellIs" dxfId="5" priority="1" stopIfTrue="1" operator="equal">
      <formula>"x"</formula>
    </cfRule>
    <cfRule type="cellIs" dxfId="4" priority="2" stopIfTrue="1" operator="equal">
      <formula>"VD"</formula>
    </cfRule>
    <cfRule type="cellIs" dxfId="3" priority="3" stopIfTrue="1" operator="equal">
      <formula>"S"</formula>
    </cfRule>
  </conditionalFormatting>
  <dataValidations count="2">
    <dataValidation type="list" allowBlank="1" showInputMessage="1" showErrorMessage="1" sqref="H9:H117">
      <formula1>$L$1:$M$1</formula1>
    </dataValidation>
    <dataValidation type="list" allowBlank="1" showInputMessage="1" showErrorMessage="1" sqref="I33:I34">
      <formula1>$K$2:$K$3</formula1>
    </dataValidation>
  </dataValidations>
  <pageMargins left="0.78740157499999996" right="0.78740157499999996" top="0.65" bottom="0.984251969" header="0.4921259845" footer="0.4921259845"/>
  <pageSetup paperSize="9" scale="73" fitToHeight="0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2"/>
  <sheetViews>
    <sheetView workbookViewId="0">
      <selection activeCell="M22" sqref="M22"/>
    </sheetView>
  </sheetViews>
  <sheetFormatPr defaultRowHeight="12.75" x14ac:dyDescent="0.2"/>
  <cols>
    <col min="1" max="1" width="4.85546875" customWidth="1"/>
    <col min="2" max="2" width="7.28515625" style="85" customWidth="1"/>
    <col min="4" max="4" width="24.140625" customWidth="1"/>
    <col min="5" max="5" width="9.140625" style="1"/>
    <col min="6" max="6" width="42.7109375" style="2" customWidth="1"/>
    <col min="7" max="7" width="4.85546875" customWidth="1"/>
    <col min="8" max="8" width="9.140625" customWidth="1"/>
    <col min="9" max="9" width="10.85546875" customWidth="1"/>
    <col min="10" max="10" width="11.28515625" customWidth="1"/>
    <col min="11" max="11" width="9.42578125" customWidth="1"/>
    <col min="12" max="12" width="13" customWidth="1"/>
  </cols>
  <sheetData>
    <row r="1" spans="1:12" x14ac:dyDescent="0.2">
      <c r="B1" s="84"/>
      <c r="G1" s="31" t="s">
        <v>5</v>
      </c>
      <c r="I1" s="10"/>
      <c r="J1" s="10"/>
      <c r="K1" s="2"/>
      <c r="L1" s="2"/>
    </row>
    <row r="2" spans="1:12" ht="26.25" x14ac:dyDescent="0.4">
      <c r="A2" s="86"/>
      <c r="B2" s="88" t="s">
        <v>87</v>
      </c>
      <c r="D2" s="13"/>
      <c r="E2" s="2"/>
      <c r="G2" s="15"/>
      <c r="I2" s="10"/>
      <c r="J2" s="10"/>
      <c r="K2" s="2"/>
      <c r="L2" s="2"/>
    </row>
    <row r="3" spans="1:12" ht="15.75" x14ac:dyDescent="0.25">
      <c r="A3" s="86"/>
      <c r="B3" s="89" t="s">
        <v>14</v>
      </c>
      <c r="D3" s="12"/>
      <c r="E3" s="6"/>
      <c r="F3" s="6"/>
      <c r="G3" s="15"/>
      <c r="I3" s="10"/>
      <c r="J3" s="10"/>
      <c r="K3" s="2"/>
      <c r="L3" s="2"/>
    </row>
    <row r="4" spans="1:12" ht="15.75" x14ac:dyDescent="0.25">
      <c r="A4" s="86"/>
      <c r="B4" s="87" t="s">
        <v>86</v>
      </c>
      <c r="D4" s="1"/>
      <c r="E4" s="8"/>
      <c r="F4" s="8"/>
      <c r="I4" s="10"/>
      <c r="J4" s="10"/>
      <c r="K4" s="2"/>
      <c r="L4" s="2"/>
    </row>
    <row r="5" spans="1:12" x14ac:dyDescent="0.2">
      <c r="A5" s="86"/>
      <c r="B5" s="90"/>
      <c r="D5" s="1"/>
      <c r="E5" s="2"/>
      <c r="I5" s="10"/>
      <c r="J5" s="10"/>
      <c r="K5" s="2"/>
      <c r="L5" s="2"/>
    </row>
    <row r="6" spans="1:12" ht="15.75" x14ac:dyDescent="0.25">
      <c r="A6" s="86"/>
      <c r="B6" s="83" t="s">
        <v>179</v>
      </c>
      <c r="D6" s="14"/>
      <c r="E6" s="11"/>
      <c r="F6" s="11"/>
      <c r="I6" s="10"/>
      <c r="J6" s="10"/>
      <c r="K6" s="2"/>
      <c r="L6" s="2"/>
    </row>
    <row r="7" spans="1:12" x14ac:dyDescent="0.2">
      <c r="B7" s="84"/>
      <c r="C7" s="11"/>
      <c r="D7" s="11"/>
      <c r="E7" s="11"/>
      <c r="F7" s="11"/>
      <c r="I7" s="10"/>
      <c r="J7" s="10"/>
      <c r="K7" s="2"/>
      <c r="L7" s="2"/>
    </row>
    <row r="8" spans="1:12" x14ac:dyDescent="0.2">
      <c r="B8" s="84"/>
    </row>
    <row r="9" spans="1:12" x14ac:dyDescent="0.2">
      <c r="B9" s="84"/>
    </row>
    <row r="11" spans="1:12" ht="25.5" x14ac:dyDescent="0.2">
      <c r="B11" s="19" t="s">
        <v>12</v>
      </c>
      <c r="C11" s="19" t="s">
        <v>13</v>
      </c>
      <c r="D11" s="23" t="s">
        <v>0</v>
      </c>
      <c r="E11" s="91" t="s">
        <v>3</v>
      </c>
      <c r="F11" s="19" t="s">
        <v>2</v>
      </c>
      <c r="H11" s="19" t="s">
        <v>4</v>
      </c>
      <c r="I11" s="19" t="s">
        <v>1</v>
      </c>
      <c r="J11" s="19" t="s">
        <v>11</v>
      </c>
    </row>
    <row r="12" spans="1:12" x14ac:dyDescent="0.2">
      <c r="B12" s="79">
        <v>1</v>
      </c>
      <c r="C12" s="28">
        <v>3</v>
      </c>
      <c r="D12" s="30" t="s">
        <v>72</v>
      </c>
      <c r="E12" s="18">
        <v>1989</v>
      </c>
      <c r="F12" s="28" t="s">
        <v>92</v>
      </c>
      <c r="H12" s="20">
        <v>13.94</v>
      </c>
      <c r="I12" s="20">
        <v>16.43</v>
      </c>
      <c r="J12" s="21">
        <v>30.369999999999997</v>
      </c>
    </row>
    <row r="13" spans="1:12" x14ac:dyDescent="0.2">
      <c r="B13" s="79">
        <v>2</v>
      </c>
      <c r="C13" s="28">
        <v>6</v>
      </c>
      <c r="D13" s="30" t="s">
        <v>37</v>
      </c>
      <c r="E13" s="30">
        <v>1986</v>
      </c>
      <c r="F13" s="28" t="s">
        <v>33</v>
      </c>
      <c r="H13" s="20">
        <v>14.1</v>
      </c>
      <c r="I13" s="20">
        <v>16.28</v>
      </c>
      <c r="J13" s="21">
        <v>30.380000000000003</v>
      </c>
    </row>
    <row r="14" spans="1:12" x14ac:dyDescent="0.2">
      <c r="B14" s="79">
        <v>3</v>
      </c>
      <c r="C14" s="28">
        <v>2</v>
      </c>
      <c r="D14" s="30" t="s">
        <v>73</v>
      </c>
      <c r="E14" s="18">
        <v>1992</v>
      </c>
      <c r="F14" s="28" t="s">
        <v>135</v>
      </c>
      <c r="H14" s="20">
        <v>14.75</v>
      </c>
      <c r="I14" s="20">
        <v>16.23</v>
      </c>
      <c r="J14" s="21">
        <v>30.98</v>
      </c>
    </row>
    <row r="15" spans="1:12" x14ac:dyDescent="0.2">
      <c r="B15" s="79">
        <v>4</v>
      </c>
      <c r="C15" s="28">
        <v>43</v>
      </c>
      <c r="D15" s="30" t="s">
        <v>74</v>
      </c>
      <c r="E15" s="18">
        <v>1981</v>
      </c>
      <c r="F15" s="28" t="s">
        <v>92</v>
      </c>
      <c r="H15" s="20">
        <v>14.16</v>
      </c>
      <c r="I15" s="20">
        <v>16.96</v>
      </c>
      <c r="J15" s="21">
        <v>31.12</v>
      </c>
    </row>
    <row r="16" spans="1:12" x14ac:dyDescent="0.2">
      <c r="B16" s="79">
        <v>5</v>
      </c>
      <c r="C16" s="28">
        <v>5</v>
      </c>
      <c r="D16" s="30" t="s">
        <v>51</v>
      </c>
      <c r="E16" s="30">
        <v>1989</v>
      </c>
      <c r="F16" s="28" t="s">
        <v>135</v>
      </c>
      <c r="H16" s="20">
        <v>15.07</v>
      </c>
      <c r="I16" s="20">
        <v>16.12</v>
      </c>
      <c r="J16" s="21">
        <v>31.19</v>
      </c>
    </row>
    <row r="17" spans="2:10" x14ac:dyDescent="0.2">
      <c r="B17" s="79">
        <v>6</v>
      </c>
      <c r="C17" s="28">
        <v>15</v>
      </c>
      <c r="D17" s="30" t="s">
        <v>89</v>
      </c>
      <c r="E17" s="30">
        <v>1987</v>
      </c>
      <c r="F17" s="25" t="s">
        <v>88</v>
      </c>
      <c r="H17" s="20">
        <v>15.35</v>
      </c>
      <c r="I17" s="20">
        <v>16.23</v>
      </c>
      <c r="J17" s="21">
        <v>31.58</v>
      </c>
    </row>
    <row r="18" spans="2:10" x14ac:dyDescent="0.2">
      <c r="B18" s="79">
        <v>7</v>
      </c>
      <c r="C18" s="28">
        <v>50</v>
      </c>
      <c r="D18" s="30" t="s">
        <v>46</v>
      </c>
      <c r="E18" s="18">
        <v>1994</v>
      </c>
      <c r="F18" s="28" t="s">
        <v>92</v>
      </c>
      <c r="H18" s="20">
        <v>15.79</v>
      </c>
      <c r="I18" s="20">
        <v>16.079999999999998</v>
      </c>
      <c r="J18" s="21">
        <v>31.869999999999997</v>
      </c>
    </row>
    <row r="19" spans="2:10" x14ac:dyDescent="0.2">
      <c r="B19" s="79">
        <v>8</v>
      </c>
      <c r="C19" s="28">
        <v>1</v>
      </c>
      <c r="D19" s="30" t="s">
        <v>55</v>
      </c>
      <c r="E19" s="18">
        <v>1987</v>
      </c>
      <c r="F19" s="28" t="s">
        <v>92</v>
      </c>
      <c r="H19" s="20">
        <v>15.61</v>
      </c>
      <c r="I19" s="20">
        <v>16.27</v>
      </c>
      <c r="J19" s="21">
        <v>31.88</v>
      </c>
    </row>
    <row r="20" spans="2:10" x14ac:dyDescent="0.2">
      <c r="B20" s="79">
        <v>9</v>
      </c>
      <c r="C20" s="28">
        <v>7</v>
      </c>
      <c r="D20" s="27" t="s">
        <v>27</v>
      </c>
      <c r="E20" s="18">
        <v>1989</v>
      </c>
      <c r="F20" s="28" t="s">
        <v>25</v>
      </c>
      <c r="H20" s="20">
        <v>15.08</v>
      </c>
      <c r="I20" s="20">
        <v>16.82</v>
      </c>
      <c r="J20" s="21">
        <v>31.9</v>
      </c>
    </row>
    <row r="21" spans="2:10" x14ac:dyDescent="0.2">
      <c r="B21" s="79">
        <v>10</v>
      </c>
      <c r="C21" s="28">
        <v>12</v>
      </c>
      <c r="D21" s="30" t="s">
        <v>41</v>
      </c>
      <c r="E21" s="30">
        <v>1984</v>
      </c>
      <c r="F21" s="28" t="s">
        <v>133</v>
      </c>
      <c r="H21" s="20">
        <v>15.23</v>
      </c>
      <c r="I21" s="20">
        <v>17.05</v>
      </c>
      <c r="J21" s="21">
        <v>32.28</v>
      </c>
    </row>
    <row r="22" spans="2:10" x14ac:dyDescent="0.2">
      <c r="B22" s="79">
        <v>11</v>
      </c>
      <c r="C22" s="28">
        <v>21</v>
      </c>
      <c r="D22" s="27" t="s">
        <v>60</v>
      </c>
      <c r="E22" s="18">
        <v>1988</v>
      </c>
      <c r="F22" s="28" t="s">
        <v>140</v>
      </c>
      <c r="H22" s="20">
        <v>15.06</v>
      </c>
      <c r="I22" s="20">
        <v>17.510000000000002</v>
      </c>
      <c r="J22" s="21">
        <v>32.57</v>
      </c>
    </row>
    <row r="23" spans="2:10" x14ac:dyDescent="0.2">
      <c r="B23" s="79">
        <v>12</v>
      </c>
      <c r="C23" s="28">
        <v>17</v>
      </c>
      <c r="D23" s="27" t="s">
        <v>29</v>
      </c>
      <c r="E23" s="18">
        <v>1990</v>
      </c>
      <c r="F23" s="28" t="s">
        <v>88</v>
      </c>
      <c r="H23" s="20">
        <v>15.74</v>
      </c>
      <c r="I23" s="20">
        <v>16.96</v>
      </c>
      <c r="J23" s="21">
        <v>32.700000000000003</v>
      </c>
    </row>
    <row r="24" spans="2:10" x14ac:dyDescent="0.2">
      <c r="B24" s="79">
        <v>13</v>
      </c>
      <c r="C24" s="28">
        <v>10</v>
      </c>
      <c r="D24" s="27" t="s">
        <v>43</v>
      </c>
      <c r="E24" s="18">
        <v>1983</v>
      </c>
      <c r="F24" s="28" t="s">
        <v>133</v>
      </c>
      <c r="H24" s="20">
        <v>15.56</v>
      </c>
      <c r="I24" s="20">
        <v>17.149999999999999</v>
      </c>
      <c r="J24" s="21">
        <v>32.71</v>
      </c>
    </row>
    <row r="25" spans="2:10" x14ac:dyDescent="0.2">
      <c r="B25" s="79">
        <v>14</v>
      </c>
      <c r="C25" s="28">
        <v>78</v>
      </c>
      <c r="D25" s="30" t="s">
        <v>31</v>
      </c>
      <c r="E25" s="18">
        <v>1988</v>
      </c>
      <c r="F25" s="28" t="s">
        <v>125</v>
      </c>
      <c r="H25" s="20">
        <v>15.38</v>
      </c>
      <c r="I25" s="20">
        <v>17.34</v>
      </c>
      <c r="J25" s="21">
        <v>32.72</v>
      </c>
    </row>
    <row r="26" spans="2:10" x14ac:dyDescent="0.2">
      <c r="B26" s="79">
        <v>15</v>
      </c>
      <c r="C26" s="28">
        <v>55</v>
      </c>
      <c r="D26" s="30" t="s">
        <v>126</v>
      </c>
      <c r="E26" s="18">
        <v>1995</v>
      </c>
      <c r="F26" s="28" t="s">
        <v>125</v>
      </c>
      <c r="H26" s="20">
        <v>15.87</v>
      </c>
      <c r="I26" s="20">
        <v>16.989999999999998</v>
      </c>
      <c r="J26" s="21">
        <v>32.86</v>
      </c>
    </row>
    <row r="27" spans="2:10" x14ac:dyDescent="0.2">
      <c r="B27" s="79">
        <v>16</v>
      </c>
      <c r="C27" s="28">
        <v>52</v>
      </c>
      <c r="D27" s="30" t="s">
        <v>104</v>
      </c>
      <c r="E27" s="30">
        <v>1993</v>
      </c>
      <c r="F27" s="34" t="s">
        <v>25</v>
      </c>
      <c r="H27" s="20">
        <v>16.29</v>
      </c>
      <c r="I27" s="20">
        <v>16.61</v>
      </c>
      <c r="J27" s="21">
        <v>32.9</v>
      </c>
    </row>
    <row r="28" spans="2:10" x14ac:dyDescent="0.2">
      <c r="B28" s="79">
        <v>17</v>
      </c>
      <c r="C28" s="28">
        <v>72</v>
      </c>
      <c r="D28" s="30" t="s">
        <v>71</v>
      </c>
      <c r="E28" s="18">
        <v>1996</v>
      </c>
      <c r="F28" s="28" t="s">
        <v>48</v>
      </c>
      <c r="H28" s="20">
        <v>16.2</v>
      </c>
      <c r="I28" s="20">
        <v>16.95</v>
      </c>
      <c r="J28" s="21">
        <v>33.15</v>
      </c>
    </row>
    <row r="29" spans="2:10" x14ac:dyDescent="0.2">
      <c r="B29" s="79">
        <v>18</v>
      </c>
      <c r="C29" s="28">
        <v>92</v>
      </c>
      <c r="D29" s="27" t="s">
        <v>142</v>
      </c>
      <c r="E29" s="18">
        <v>1985</v>
      </c>
      <c r="F29" s="28" t="s">
        <v>143</v>
      </c>
      <c r="H29" s="20">
        <v>16.12</v>
      </c>
      <c r="I29" s="20">
        <v>17.350000000000001</v>
      </c>
      <c r="J29" s="21">
        <v>33.47</v>
      </c>
    </row>
    <row r="30" spans="2:10" x14ac:dyDescent="0.2">
      <c r="B30" s="79">
        <v>19</v>
      </c>
      <c r="C30" s="28">
        <v>60</v>
      </c>
      <c r="D30" s="30" t="s">
        <v>42</v>
      </c>
      <c r="E30" s="30">
        <v>1983</v>
      </c>
      <c r="F30" s="28" t="s">
        <v>133</v>
      </c>
      <c r="H30" s="20">
        <v>16.010000000000002</v>
      </c>
      <c r="I30" s="20">
        <v>17.510000000000002</v>
      </c>
      <c r="J30" s="21">
        <v>33.520000000000003</v>
      </c>
    </row>
    <row r="31" spans="2:10" x14ac:dyDescent="0.2">
      <c r="B31" s="79">
        <v>20</v>
      </c>
      <c r="C31" s="28">
        <v>48</v>
      </c>
      <c r="D31" s="27" t="s">
        <v>165</v>
      </c>
      <c r="E31" s="18">
        <v>1992</v>
      </c>
      <c r="F31" s="25" t="s">
        <v>49</v>
      </c>
      <c r="H31" s="20">
        <v>15.95</v>
      </c>
      <c r="I31" s="20">
        <v>17.579999999999998</v>
      </c>
      <c r="J31" s="21">
        <v>33.53</v>
      </c>
    </row>
    <row r="32" spans="2:10" x14ac:dyDescent="0.2">
      <c r="B32" s="79">
        <v>21</v>
      </c>
      <c r="C32" s="28">
        <v>127</v>
      </c>
      <c r="D32" s="27" t="s">
        <v>101</v>
      </c>
      <c r="E32" s="18">
        <v>1999</v>
      </c>
      <c r="F32" s="34" t="s">
        <v>102</v>
      </c>
      <c r="H32" s="20">
        <v>16.91</v>
      </c>
      <c r="I32" s="20">
        <v>16.63</v>
      </c>
      <c r="J32" s="21">
        <v>33.54</v>
      </c>
    </row>
    <row r="33" spans="2:10" x14ac:dyDescent="0.2">
      <c r="B33" s="79">
        <v>22</v>
      </c>
      <c r="C33" s="28">
        <v>11</v>
      </c>
      <c r="D33" s="30" t="s">
        <v>63</v>
      </c>
      <c r="E33" s="30">
        <v>1990</v>
      </c>
      <c r="F33" s="28" t="s">
        <v>49</v>
      </c>
      <c r="H33" s="20">
        <v>15.89</v>
      </c>
      <c r="I33" s="20">
        <v>17.899999999999999</v>
      </c>
      <c r="J33" s="21">
        <v>33.79</v>
      </c>
    </row>
    <row r="34" spans="2:10" x14ac:dyDescent="0.2">
      <c r="B34" s="79">
        <v>23</v>
      </c>
      <c r="C34" s="28">
        <v>30</v>
      </c>
      <c r="D34" s="27" t="s">
        <v>64</v>
      </c>
      <c r="E34" s="18">
        <v>1984</v>
      </c>
      <c r="F34" s="28" t="s">
        <v>49</v>
      </c>
      <c r="H34" s="20">
        <v>16.21</v>
      </c>
      <c r="I34" s="20">
        <v>17.690000000000001</v>
      </c>
      <c r="J34" s="21">
        <v>33.900000000000006</v>
      </c>
    </row>
    <row r="35" spans="2:10" x14ac:dyDescent="0.2">
      <c r="B35" s="79">
        <v>24</v>
      </c>
      <c r="C35" s="28">
        <v>123</v>
      </c>
      <c r="D35" s="30" t="s">
        <v>155</v>
      </c>
      <c r="E35" s="30">
        <v>1990</v>
      </c>
      <c r="F35" s="28" t="s">
        <v>154</v>
      </c>
      <c r="H35" s="20">
        <v>16.39</v>
      </c>
      <c r="I35" s="20">
        <v>17.77</v>
      </c>
      <c r="J35" s="21">
        <v>34.159999999999997</v>
      </c>
    </row>
    <row r="36" spans="2:10" x14ac:dyDescent="0.2">
      <c r="B36" s="79">
        <v>25</v>
      </c>
      <c r="C36" s="28">
        <v>126</v>
      </c>
      <c r="D36" s="30" t="s">
        <v>156</v>
      </c>
      <c r="E36" s="18">
        <v>1995</v>
      </c>
      <c r="F36" s="28" t="s">
        <v>154</v>
      </c>
      <c r="H36" s="20">
        <v>16.309999999999999</v>
      </c>
      <c r="I36" s="20">
        <v>17.86</v>
      </c>
      <c r="J36" s="21">
        <v>34.17</v>
      </c>
    </row>
    <row r="37" spans="2:10" x14ac:dyDescent="0.2">
      <c r="B37" s="79">
        <v>26</v>
      </c>
      <c r="C37" s="28">
        <v>14</v>
      </c>
      <c r="D37" s="30" t="s">
        <v>141</v>
      </c>
      <c r="E37" s="30">
        <v>1992</v>
      </c>
      <c r="F37" s="28" t="s">
        <v>140</v>
      </c>
      <c r="H37" s="20">
        <v>17.190000000000001</v>
      </c>
      <c r="I37" s="20">
        <v>17.059999999999999</v>
      </c>
      <c r="J37" s="21">
        <v>34.25</v>
      </c>
    </row>
    <row r="38" spans="2:10" x14ac:dyDescent="0.2">
      <c r="B38" s="79">
        <v>27</v>
      </c>
      <c r="C38" s="28">
        <v>124</v>
      </c>
      <c r="D38" s="30" t="s">
        <v>67</v>
      </c>
      <c r="E38" s="30">
        <v>1990</v>
      </c>
      <c r="F38" s="28" t="s">
        <v>49</v>
      </c>
      <c r="H38" s="20">
        <v>16.649999999999999</v>
      </c>
      <c r="I38" s="20">
        <v>17.61</v>
      </c>
      <c r="J38" s="21">
        <v>34.26</v>
      </c>
    </row>
    <row r="39" spans="2:10" x14ac:dyDescent="0.2">
      <c r="B39" s="79">
        <v>28</v>
      </c>
      <c r="C39" s="28">
        <v>28</v>
      </c>
      <c r="D39" s="27" t="s">
        <v>22</v>
      </c>
      <c r="E39" s="18">
        <v>1986</v>
      </c>
      <c r="F39" s="28" t="s">
        <v>128</v>
      </c>
      <c r="H39" s="20">
        <v>16.3</v>
      </c>
      <c r="I39" s="20">
        <v>17.989999999999998</v>
      </c>
      <c r="J39" s="21">
        <v>34.29</v>
      </c>
    </row>
    <row r="40" spans="2:10" x14ac:dyDescent="0.2">
      <c r="B40" s="79">
        <v>29</v>
      </c>
      <c r="C40" s="28">
        <v>106</v>
      </c>
      <c r="D40" s="27" t="s">
        <v>24</v>
      </c>
      <c r="E40" s="18">
        <v>1985</v>
      </c>
      <c r="F40" s="28" t="s">
        <v>140</v>
      </c>
      <c r="H40" s="20">
        <v>16.57</v>
      </c>
      <c r="I40" s="20">
        <v>17.829999999999998</v>
      </c>
      <c r="J40" s="21">
        <v>34.4</v>
      </c>
    </row>
    <row r="41" spans="2:10" x14ac:dyDescent="0.2">
      <c r="B41" s="79">
        <v>30</v>
      </c>
      <c r="C41" s="28">
        <v>36</v>
      </c>
      <c r="D41" s="27" t="s">
        <v>21</v>
      </c>
      <c r="E41" s="18">
        <v>1988</v>
      </c>
      <c r="F41" s="28" t="s">
        <v>128</v>
      </c>
      <c r="H41" s="20">
        <v>17.02</v>
      </c>
      <c r="I41" s="20">
        <v>17.420000000000002</v>
      </c>
      <c r="J41" s="21">
        <v>34.44</v>
      </c>
    </row>
    <row r="42" spans="2:10" x14ac:dyDescent="0.2">
      <c r="B42" s="79">
        <v>31</v>
      </c>
      <c r="C42" s="28">
        <v>33</v>
      </c>
      <c r="D42" s="30" t="s">
        <v>23</v>
      </c>
      <c r="E42" s="18">
        <v>1984</v>
      </c>
      <c r="F42" s="28" t="s">
        <v>140</v>
      </c>
      <c r="H42" s="20">
        <v>15.75</v>
      </c>
      <c r="I42" s="20">
        <v>18.8</v>
      </c>
      <c r="J42" s="21">
        <v>34.549999999999997</v>
      </c>
    </row>
    <row r="43" spans="2:10" x14ac:dyDescent="0.2">
      <c r="B43" s="79">
        <v>32</v>
      </c>
      <c r="C43" s="28">
        <v>112</v>
      </c>
      <c r="D43" s="30" t="s">
        <v>105</v>
      </c>
      <c r="E43" s="18">
        <v>1996</v>
      </c>
      <c r="F43" s="28" t="s">
        <v>25</v>
      </c>
      <c r="H43" s="20">
        <v>17.86</v>
      </c>
      <c r="I43" s="20">
        <v>16.760000000000002</v>
      </c>
      <c r="J43" s="21">
        <v>34.620000000000005</v>
      </c>
    </row>
    <row r="44" spans="2:10" x14ac:dyDescent="0.2">
      <c r="B44" s="79">
        <v>33</v>
      </c>
      <c r="C44" s="28">
        <v>24</v>
      </c>
      <c r="D44" s="30" t="s">
        <v>65</v>
      </c>
      <c r="E44" s="30">
        <v>1989</v>
      </c>
      <c r="F44" s="28" t="s">
        <v>49</v>
      </c>
      <c r="H44" s="20">
        <v>16.690000000000001</v>
      </c>
      <c r="I44" s="20">
        <v>17.989999999999998</v>
      </c>
      <c r="J44" s="21">
        <v>34.68</v>
      </c>
    </row>
    <row r="45" spans="2:10" x14ac:dyDescent="0.2">
      <c r="B45" s="79">
        <v>34</v>
      </c>
      <c r="C45" s="28">
        <v>16</v>
      </c>
      <c r="D45" s="27" t="s">
        <v>93</v>
      </c>
      <c r="E45" s="18">
        <v>1984</v>
      </c>
      <c r="F45" s="28" t="s">
        <v>92</v>
      </c>
      <c r="H45" s="20">
        <v>17</v>
      </c>
      <c r="I45" s="20">
        <v>17.760000000000002</v>
      </c>
      <c r="J45" s="21">
        <v>34.760000000000005</v>
      </c>
    </row>
    <row r="46" spans="2:10" x14ac:dyDescent="0.2">
      <c r="B46" s="79">
        <v>35</v>
      </c>
      <c r="C46" s="28">
        <v>20</v>
      </c>
      <c r="D46" s="30" t="s">
        <v>62</v>
      </c>
      <c r="E46" s="30">
        <v>1988</v>
      </c>
      <c r="F46" s="28" t="s">
        <v>49</v>
      </c>
      <c r="H46" s="20">
        <v>16.61</v>
      </c>
      <c r="I46" s="20">
        <v>18.23</v>
      </c>
      <c r="J46" s="21">
        <v>34.840000000000003</v>
      </c>
    </row>
    <row r="47" spans="2:10" x14ac:dyDescent="0.2">
      <c r="B47" s="79">
        <v>36</v>
      </c>
      <c r="C47" s="28">
        <v>32</v>
      </c>
      <c r="D47" s="27" t="s">
        <v>20</v>
      </c>
      <c r="E47" s="18">
        <v>1984</v>
      </c>
      <c r="F47" s="28" t="s">
        <v>128</v>
      </c>
      <c r="H47" s="20">
        <v>16.27</v>
      </c>
      <c r="I47" s="20">
        <v>18.649999999999999</v>
      </c>
      <c r="J47" s="21">
        <v>34.92</v>
      </c>
    </row>
    <row r="48" spans="2:10" x14ac:dyDescent="0.2">
      <c r="B48" s="79">
        <v>37</v>
      </c>
      <c r="C48" s="28">
        <v>39</v>
      </c>
      <c r="D48" s="27" t="s">
        <v>19</v>
      </c>
      <c r="E48" s="18">
        <v>1986</v>
      </c>
      <c r="F48" s="28" t="s">
        <v>128</v>
      </c>
      <c r="H48" s="20">
        <v>17.170000000000002</v>
      </c>
      <c r="I48" s="20">
        <v>17.77</v>
      </c>
      <c r="J48" s="21">
        <v>34.94</v>
      </c>
    </row>
    <row r="49" spans="2:10" x14ac:dyDescent="0.2">
      <c r="B49" s="79">
        <v>38</v>
      </c>
      <c r="C49" s="28">
        <v>71</v>
      </c>
      <c r="D49" s="30" t="s">
        <v>103</v>
      </c>
      <c r="E49" s="18">
        <v>1996</v>
      </c>
      <c r="F49" s="28" t="s">
        <v>25</v>
      </c>
      <c r="H49" s="20">
        <v>18.38</v>
      </c>
      <c r="I49" s="20">
        <v>16.71</v>
      </c>
      <c r="J49" s="21">
        <v>35.090000000000003</v>
      </c>
    </row>
    <row r="50" spans="2:10" x14ac:dyDescent="0.2">
      <c r="B50" s="79">
        <v>39</v>
      </c>
      <c r="C50" s="28">
        <v>40</v>
      </c>
      <c r="D50" s="30" t="s">
        <v>119</v>
      </c>
      <c r="E50" s="18">
        <v>1989</v>
      </c>
      <c r="F50" s="28" t="s">
        <v>17</v>
      </c>
      <c r="G50" s="3"/>
      <c r="H50" s="20">
        <v>18.47</v>
      </c>
      <c r="I50" s="20">
        <v>17.14</v>
      </c>
      <c r="J50" s="21">
        <v>35.61</v>
      </c>
    </row>
    <row r="51" spans="2:10" x14ac:dyDescent="0.2">
      <c r="B51" s="79">
        <v>40</v>
      </c>
      <c r="C51" s="28">
        <v>38</v>
      </c>
      <c r="D51" s="36" t="s">
        <v>120</v>
      </c>
      <c r="E51" s="18">
        <v>1991</v>
      </c>
      <c r="F51" s="28" t="s">
        <v>121</v>
      </c>
      <c r="G51" s="32"/>
      <c r="H51" s="20">
        <v>18.079999999999998</v>
      </c>
      <c r="I51" s="20">
        <v>17.59</v>
      </c>
      <c r="J51" s="21">
        <v>35.67</v>
      </c>
    </row>
    <row r="52" spans="2:10" x14ac:dyDescent="0.2">
      <c r="B52" s="79">
        <v>41</v>
      </c>
      <c r="C52" s="28">
        <v>137</v>
      </c>
      <c r="D52" s="27" t="s">
        <v>167</v>
      </c>
      <c r="E52" s="18">
        <v>1994</v>
      </c>
      <c r="F52" s="28" t="s">
        <v>49</v>
      </c>
      <c r="H52" s="20">
        <v>19.52</v>
      </c>
      <c r="I52" s="20">
        <v>16.39</v>
      </c>
      <c r="J52" s="21">
        <v>35.909999999999997</v>
      </c>
    </row>
    <row r="53" spans="2:10" x14ac:dyDescent="0.2">
      <c r="B53" s="79">
        <v>42</v>
      </c>
      <c r="C53" s="28">
        <v>31</v>
      </c>
      <c r="D53" s="30" t="s">
        <v>61</v>
      </c>
      <c r="E53" s="30">
        <v>1990</v>
      </c>
      <c r="F53" s="28" t="s">
        <v>140</v>
      </c>
      <c r="H53" s="20">
        <v>16.29</v>
      </c>
      <c r="I53" s="20">
        <v>19.71</v>
      </c>
      <c r="J53" s="21">
        <v>36</v>
      </c>
    </row>
    <row r="54" spans="2:10" x14ac:dyDescent="0.2">
      <c r="B54" s="79">
        <v>43</v>
      </c>
      <c r="C54" s="28">
        <v>133</v>
      </c>
      <c r="D54" s="30" t="s">
        <v>158</v>
      </c>
      <c r="E54" s="30">
        <v>1992</v>
      </c>
      <c r="F54" s="28" t="s">
        <v>154</v>
      </c>
      <c r="H54" s="20">
        <v>17.45</v>
      </c>
      <c r="I54" s="20">
        <v>18.57</v>
      </c>
      <c r="J54" s="21">
        <v>36.019999999999996</v>
      </c>
    </row>
    <row r="55" spans="2:10" x14ac:dyDescent="0.2">
      <c r="B55" s="79">
        <v>44</v>
      </c>
      <c r="C55" s="28">
        <v>108</v>
      </c>
      <c r="D55" s="27" t="s">
        <v>81</v>
      </c>
      <c r="E55" s="18">
        <v>1990</v>
      </c>
      <c r="F55" s="28" t="s">
        <v>143</v>
      </c>
      <c r="H55" s="20">
        <v>17.38</v>
      </c>
      <c r="I55" s="20">
        <v>19.010000000000002</v>
      </c>
      <c r="J55" s="21">
        <v>36.39</v>
      </c>
    </row>
    <row r="56" spans="2:10" x14ac:dyDescent="0.2">
      <c r="B56" s="79">
        <v>45</v>
      </c>
      <c r="C56" s="28">
        <v>56</v>
      </c>
      <c r="D56" s="30" t="s">
        <v>52</v>
      </c>
      <c r="E56" s="18">
        <v>1982</v>
      </c>
      <c r="F56" s="28" t="s">
        <v>135</v>
      </c>
      <c r="H56" s="20">
        <v>17.62</v>
      </c>
      <c r="I56" s="20">
        <v>18.78</v>
      </c>
      <c r="J56" s="21">
        <v>36.400000000000006</v>
      </c>
    </row>
    <row r="57" spans="2:10" x14ac:dyDescent="0.2">
      <c r="B57" s="79">
        <v>46</v>
      </c>
      <c r="C57" s="28">
        <v>74</v>
      </c>
      <c r="D57" s="30" t="s">
        <v>106</v>
      </c>
      <c r="E57" s="18">
        <v>1985</v>
      </c>
      <c r="F57" s="28" t="s">
        <v>107</v>
      </c>
      <c r="H57" s="20">
        <v>17.489999999999998</v>
      </c>
      <c r="I57" s="20">
        <v>19.29</v>
      </c>
      <c r="J57" s="21">
        <v>36.78</v>
      </c>
    </row>
    <row r="58" spans="2:10" x14ac:dyDescent="0.2">
      <c r="B58" s="79">
        <v>47</v>
      </c>
      <c r="C58" s="28">
        <v>117</v>
      </c>
      <c r="D58" s="27" t="s">
        <v>35</v>
      </c>
      <c r="E58" s="18">
        <v>1989</v>
      </c>
      <c r="F58" s="28" t="s">
        <v>33</v>
      </c>
      <c r="H58" s="20">
        <v>18.010000000000002</v>
      </c>
      <c r="I58" s="20">
        <v>18.78</v>
      </c>
      <c r="J58" s="21">
        <v>36.790000000000006</v>
      </c>
    </row>
    <row r="59" spans="2:10" x14ac:dyDescent="0.2">
      <c r="B59" s="79">
        <v>48</v>
      </c>
      <c r="C59" s="28">
        <v>85</v>
      </c>
      <c r="D59" s="30" t="s">
        <v>123</v>
      </c>
      <c r="E59" s="18">
        <v>1994</v>
      </c>
      <c r="F59" s="28" t="s">
        <v>121</v>
      </c>
      <c r="H59" s="20">
        <v>19.579999999999998</v>
      </c>
      <c r="I59" s="20">
        <v>17.45</v>
      </c>
      <c r="J59" s="21">
        <v>37.03</v>
      </c>
    </row>
    <row r="60" spans="2:10" x14ac:dyDescent="0.2">
      <c r="B60" s="79">
        <v>49</v>
      </c>
      <c r="C60" s="28">
        <v>62</v>
      </c>
      <c r="D60" s="27" t="s">
        <v>32</v>
      </c>
      <c r="E60" s="18">
        <v>1992</v>
      </c>
      <c r="F60" s="28" t="s">
        <v>125</v>
      </c>
      <c r="H60" s="20">
        <v>19.29</v>
      </c>
      <c r="I60" s="20">
        <v>17.82</v>
      </c>
      <c r="J60" s="21">
        <v>37.11</v>
      </c>
    </row>
    <row r="61" spans="2:10" x14ac:dyDescent="0.2">
      <c r="B61" s="79">
        <v>50</v>
      </c>
      <c r="C61" s="28">
        <v>35</v>
      </c>
      <c r="D61" s="27" t="s">
        <v>76</v>
      </c>
      <c r="E61" s="18">
        <v>1993</v>
      </c>
      <c r="F61" s="28" t="s">
        <v>33</v>
      </c>
      <c r="H61" s="20">
        <v>18.72</v>
      </c>
      <c r="I61" s="20">
        <v>18.420000000000002</v>
      </c>
      <c r="J61" s="21">
        <v>37.14</v>
      </c>
    </row>
    <row r="62" spans="2:10" x14ac:dyDescent="0.2">
      <c r="B62" s="79">
        <v>51</v>
      </c>
      <c r="C62" s="28">
        <v>58</v>
      </c>
      <c r="D62" s="30" t="s">
        <v>122</v>
      </c>
      <c r="E62" s="18">
        <v>1992</v>
      </c>
      <c r="F62" s="28" t="s">
        <v>121</v>
      </c>
      <c r="H62" s="20">
        <v>19.73</v>
      </c>
      <c r="I62" s="20">
        <v>17.440000000000001</v>
      </c>
      <c r="J62" s="21">
        <v>37.17</v>
      </c>
    </row>
    <row r="63" spans="2:10" x14ac:dyDescent="0.2">
      <c r="B63" s="79">
        <v>52</v>
      </c>
      <c r="C63" s="28">
        <v>136</v>
      </c>
      <c r="D63" s="27" t="s">
        <v>166</v>
      </c>
      <c r="E63" s="18">
        <v>1994</v>
      </c>
      <c r="F63" s="28" t="s">
        <v>49</v>
      </c>
      <c r="H63" s="20">
        <v>17.93</v>
      </c>
      <c r="I63" s="20">
        <v>19.47</v>
      </c>
      <c r="J63" s="21">
        <v>37.4</v>
      </c>
    </row>
    <row r="64" spans="2:10" x14ac:dyDescent="0.2">
      <c r="B64" s="79">
        <v>53</v>
      </c>
      <c r="C64" s="28">
        <v>73</v>
      </c>
      <c r="D64" s="27" t="s">
        <v>129</v>
      </c>
      <c r="E64" s="18">
        <v>1988</v>
      </c>
      <c r="F64" s="28" t="s">
        <v>128</v>
      </c>
      <c r="H64" s="20">
        <v>18.149999999999999</v>
      </c>
      <c r="I64" s="20">
        <v>19.53</v>
      </c>
      <c r="J64" s="21">
        <v>37.68</v>
      </c>
    </row>
    <row r="65" spans="2:10" x14ac:dyDescent="0.2">
      <c r="B65" s="79">
        <v>54</v>
      </c>
      <c r="C65" s="28">
        <v>109</v>
      </c>
      <c r="D65" s="30" t="s">
        <v>70</v>
      </c>
      <c r="E65" s="30">
        <v>1985</v>
      </c>
      <c r="F65" s="28" t="s">
        <v>128</v>
      </c>
      <c r="H65" s="20">
        <v>19.13</v>
      </c>
      <c r="I65" s="20">
        <v>18.63</v>
      </c>
      <c r="J65" s="21">
        <v>37.76</v>
      </c>
    </row>
    <row r="66" spans="2:10" x14ac:dyDescent="0.2">
      <c r="B66" s="79">
        <v>55</v>
      </c>
      <c r="C66" s="28">
        <v>47</v>
      </c>
      <c r="D66" s="27" t="s">
        <v>144</v>
      </c>
      <c r="E66" s="18">
        <v>1990</v>
      </c>
      <c r="F66" s="28" t="s">
        <v>143</v>
      </c>
      <c r="H66" s="20">
        <v>19.86</v>
      </c>
      <c r="I66" s="20">
        <v>18.420000000000002</v>
      </c>
      <c r="J66" s="21">
        <v>38.28</v>
      </c>
    </row>
    <row r="67" spans="2:10" x14ac:dyDescent="0.2">
      <c r="B67" s="79">
        <v>56</v>
      </c>
      <c r="C67" s="28">
        <v>130</v>
      </c>
      <c r="D67" s="27" t="s">
        <v>150</v>
      </c>
      <c r="E67" s="30">
        <v>1999</v>
      </c>
      <c r="F67" s="28" t="s">
        <v>151</v>
      </c>
      <c r="H67" s="20">
        <v>18.37</v>
      </c>
      <c r="I67" s="20">
        <v>20.09</v>
      </c>
      <c r="J67" s="21">
        <v>38.46</v>
      </c>
    </row>
    <row r="68" spans="2:10" x14ac:dyDescent="0.2">
      <c r="B68" s="79">
        <v>57</v>
      </c>
      <c r="C68" s="28">
        <v>51</v>
      </c>
      <c r="D68" s="30" t="s">
        <v>97</v>
      </c>
      <c r="E68" s="18">
        <v>1997</v>
      </c>
      <c r="F68" s="28" t="s">
        <v>98</v>
      </c>
      <c r="H68" s="20">
        <v>22.56</v>
      </c>
      <c r="I68" s="20">
        <v>16.12</v>
      </c>
      <c r="J68" s="21">
        <v>38.68</v>
      </c>
    </row>
    <row r="69" spans="2:10" x14ac:dyDescent="0.2">
      <c r="B69" s="79">
        <v>58</v>
      </c>
      <c r="C69" s="28">
        <v>64</v>
      </c>
      <c r="D69" s="30" t="s">
        <v>114</v>
      </c>
      <c r="E69" s="30">
        <v>1994</v>
      </c>
      <c r="F69" s="28" t="s">
        <v>48</v>
      </c>
      <c r="H69" s="20">
        <v>21.72</v>
      </c>
      <c r="I69" s="20">
        <v>16.989999999999998</v>
      </c>
      <c r="J69" s="21">
        <v>38.709999999999994</v>
      </c>
    </row>
    <row r="70" spans="2:10" x14ac:dyDescent="0.2">
      <c r="B70" s="79">
        <v>59</v>
      </c>
      <c r="C70" s="28">
        <v>115</v>
      </c>
      <c r="D70" s="30" t="s">
        <v>83</v>
      </c>
      <c r="E70" s="30">
        <v>1991</v>
      </c>
      <c r="F70" s="28" t="s">
        <v>33</v>
      </c>
      <c r="H70" s="20">
        <v>20.88</v>
      </c>
      <c r="I70" s="20">
        <v>18.059999999999999</v>
      </c>
      <c r="J70" s="21">
        <v>38.94</v>
      </c>
    </row>
    <row r="71" spans="2:10" x14ac:dyDescent="0.2">
      <c r="B71" s="79">
        <v>60</v>
      </c>
      <c r="C71" s="28">
        <v>89</v>
      </c>
      <c r="D71" s="27" t="s">
        <v>66</v>
      </c>
      <c r="E71" s="18">
        <v>1988</v>
      </c>
      <c r="F71" s="28" t="s">
        <v>49</v>
      </c>
      <c r="H71" s="20">
        <v>19.96</v>
      </c>
      <c r="I71" s="20">
        <v>19.03</v>
      </c>
      <c r="J71" s="21">
        <v>38.99</v>
      </c>
    </row>
    <row r="72" spans="2:10" x14ac:dyDescent="0.2">
      <c r="B72" s="79">
        <v>61</v>
      </c>
      <c r="C72" s="28">
        <v>53</v>
      </c>
      <c r="D72" s="27" t="s">
        <v>115</v>
      </c>
      <c r="E72" s="18">
        <v>1993</v>
      </c>
      <c r="F72" s="28" t="s">
        <v>48</v>
      </c>
      <c r="H72" s="20">
        <v>20.29</v>
      </c>
      <c r="I72" s="20">
        <v>18.71</v>
      </c>
      <c r="J72" s="21">
        <v>39</v>
      </c>
    </row>
    <row r="73" spans="2:10" x14ac:dyDescent="0.2">
      <c r="B73" s="79">
        <v>62</v>
      </c>
      <c r="C73" s="28">
        <v>120</v>
      </c>
      <c r="D73" s="30" t="s">
        <v>153</v>
      </c>
      <c r="E73" s="30">
        <v>1990</v>
      </c>
      <c r="F73" s="28" t="s">
        <v>154</v>
      </c>
      <c r="H73" s="20">
        <v>19.22</v>
      </c>
      <c r="I73" s="20">
        <v>19.93</v>
      </c>
      <c r="J73" s="21">
        <v>39.15</v>
      </c>
    </row>
    <row r="74" spans="2:10" x14ac:dyDescent="0.2">
      <c r="B74" s="79">
        <v>63</v>
      </c>
      <c r="C74" s="28">
        <v>66</v>
      </c>
      <c r="D74" s="30" t="s">
        <v>75</v>
      </c>
      <c r="E74" s="30">
        <v>1992</v>
      </c>
      <c r="F74" s="28" t="s">
        <v>125</v>
      </c>
      <c r="H74" s="20">
        <v>21.14</v>
      </c>
      <c r="I74" s="20">
        <v>18.5</v>
      </c>
      <c r="J74" s="21">
        <v>39.64</v>
      </c>
    </row>
    <row r="75" spans="2:10" x14ac:dyDescent="0.2">
      <c r="B75" s="79">
        <v>64</v>
      </c>
      <c r="C75" s="28">
        <v>102</v>
      </c>
      <c r="D75" s="27" t="s">
        <v>80</v>
      </c>
      <c r="E75" s="18">
        <v>1987</v>
      </c>
      <c r="F75" s="28" t="s">
        <v>145</v>
      </c>
      <c r="H75" s="20">
        <v>20.7</v>
      </c>
      <c r="I75" s="20">
        <v>19.34</v>
      </c>
      <c r="J75" s="21">
        <v>40.04</v>
      </c>
    </row>
    <row r="76" spans="2:10" x14ac:dyDescent="0.2">
      <c r="B76" s="79">
        <v>65</v>
      </c>
      <c r="C76" s="28">
        <v>105</v>
      </c>
      <c r="D76" s="30" t="s">
        <v>108</v>
      </c>
      <c r="E76" s="30">
        <v>1992</v>
      </c>
      <c r="F76" s="28" t="s">
        <v>107</v>
      </c>
      <c r="H76" s="20">
        <v>21.27</v>
      </c>
      <c r="I76" s="20">
        <v>19.190000000000001</v>
      </c>
      <c r="J76" s="21">
        <v>40.46</v>
      </c>
    </row>
    <row r="77" spans="2:10" x14ac:dyDescent="0.2">
      <c r="B77" s="79">
        <v>66</v>
      </c>
      <c r="C77" s="28">
        <v>118</v>
      </c>
      <c r="D77" s="30" t="s">
        <v>18</v>
      </c>
      <c r="E77" s="18">
        <v>1988</v>
      </c>
      <c r="F77" s="28" t="s">
        <v>128</v>
      </c>
      <c r="H77" s="20">
        <v>19.28</v>
      </c>
      <c r="I77" s="20">
        <v>21.56</v>
      </c>
      <c r="J77" s="21">
        <v>40.840000000000003</v>
      </c>
    </row>
    <row r="78" spans="2:10" x14ac:dyDescent="0.2">
      <c r="B78" s="79">
        <v>67</v>
      </c>
      <c r="C78" s="28">
        <v>90</v>
      </c>
      <c r="D78" s="27" t="s">
        <v>137</v>
      </c>
      <c r="E78" s="18">
        <v>1990</v>
      </c>
      <c r="F78" s="28" t="s">
        <v>135</v>
      </c>
      <c r="H78" s="20">
        <v>22.12</v>
      </c>
      <c r="I78" s="20">
        <v>19.12</v>
      </c>
      <c r="J78" s="21">
        <v>41.24</v>
      </c>
    </row>
    <row r="79" spans="2:10" x14ac:dyDescent="0.2">
      <c r="B79" s="79">
        <v>68</v>
      </c>
      <c r="C79" s="28">
        <v>94</v>
      </c>
      <c r="D79" s="27" t="s">
        <v>58</v>
      </c>
      <c r="E79" s="18">
        <v>1990</v>
      </c>
      <c r="F79" s="28" t="s">
        <v>17</v>
      </c>
      <c r="H79" s="20">
        <v>21.55</v>
      </c>
      <c r="I79" s="20">
        <v>20.05</v>
      </c>
      <c r="J79" s="21">
        <v>41.6</v>
      </c>
    </row>
    <row r="80" spans="2:10" x14ac:dyDescent="0.2">
      <c r="B80" s="79">
        <v>69</v>
      </c>
      <c r="C80" s="28">
        <v>46</v>
      </c>
      <c r="D80" s="30" t="s">
        <v>68</v>
      </c>
      <c r="E80" s="30">
        <v>1990</v>
      </c>
      <c r="F80" s="28" t="s">
        <v>88</v>
      </c>
      <c r="H80" s="20">
        <v>18.170000000000002</v>
      </c>
      <c r="I80" s="20">
        <v>23.74</v>
      </c>
      <c r="J80" s="21">
        <v>41.91</v>
      </c>
    </row>
    <row r="81" spans="2:10" x14ac:dyDescent="0.2">
      <c r="B81" s="79">
        <v>70</v>
      </c>
      <c r="C81" s="28">
        <v>81</v>
      </c>
      <c r="D81" s="30" t="s">
        <v>69</v>
      </c>
      <c r="E81" s="18">
        <v>1989</v>
      </c>
      <c r="F81" s="28" t="s">
        <v>128</v>
      </c>
      <c r="H81" s="20">
        <v>21.39</v>
      </c>
      <c r="I81" s="20">
        <v>20.9</v>
      </c>
      <c r="J81" s="21">
        <v>42.29</v>
      </c>
    </row>
    <row r="82" spans="2:10" x14ac:dyDescent="0.2">
      <c r="B82" s="79">
        <v>71</v>
      </c>
      <c r="C82" s="28">
        <v>134</v>
      </c>
      <c r="D82" s="27" t="s">
        <v>161</v>
      </c>
      <c r="E82" s="18">
        <v>1994</v>
      </c>
      <c r="F82" s="28" t="s">
        <v>162</v>
      </c>
      <c r="H82" s="20">
        <v>21.1</v>
      </c>
      <c r="I82" s="20">
        <v>21.22</v>
      </c>
      <c r="J82" s="21">
        <v>42.32</v>
      </c>
    </row>
    <row r="83" spans="2:10" x14ac:dyDescent="0.2">
      <c r="B83" s="79">
        <v>72</v>
      </c>
      <c r="C83" s="28">
        <v>25</v>
      </c>
      <c r="D83" s="27" t="s">
        <v>40</v>
      </c>
      <c r="E83" s="18">
        <v>1989</v>
      </c>
      <c r="F83" s="28" t="s">
        <v>133</v>
      </c>
      <c r="H83" s="20">
        <v>16.16</v>
      </c>
      <c r="I83" s="20">
        <v>26.61</v>
      </c>
      <c r="J83" s="21">
        <v>42.769999999999996</v>
      </c>
    </row>
    <row r="84" spans="2:10" x14ac:dyDescent="0.2">
      <c r="B84" s="79">
        <v>73</v>
      </c>
      <c r="C84" s="28">
        <v>67</v>
      </c>
      <c r="D84" s="27" t="s">
        <v>118</v>
      </c>
      <c r="E84" s="18">
        <v>1989</v>
      </c>
      <c r="F84" s="28" t="s">
        <v>17</v>
      </c>
      <c r="G84" s="3"/>
      <c r="H84" s="20">
        <v>20.98</v>
      </c>
      <c r="I84" s="20">
        <v>22.11</v>
      </c>
      <c r="J84" s="21">
        <v>43.09</v>
      </c>
    </row>
    <row r="85" spans="2:10" x14ac:dyDescent="0.2">
      <c r="B85" s="79">
        <v>74</v>
      </c>
      <c r="C85" s="28">
        <v>49</v>
      </c>
      <c r="D85" s="27" t="s">
        <v>138</v>
      </c>
      <c r="E85" s="18">
        <v>1989</v>
      </c>
      <c r="F85" s="28" t="s">
        <v>135</v>
      </c>
      <c r="H85" s="20">
        <v>21.86</v>
      </c>
      <c r="I85" s="20">
        <v>21.34</v>
      </c>
      <c r="J85" s="21">
        <v>43.2</v>
      </c>
    </row>
    <row r="86" spans="2:10" x14ac:dyDescent="0.2">
      <c r="B86" s="79">
        <v>75</v>
      </c>
      <c r="C86" s="28">
        <v>22</v>
      </c>
      <c r="D86" s="27" t="s">
        <v>47</v>
      </c>
      <c r="E86" s="18">
        <v>1987</v>
      </c>
      <c r="F86" s="28" t="s">
        <v>131</v>
      </c>
      <c r="H86" s="20">
        <v>16.68</v>
      </c>
      <c r="I86" s="20">
        <v>26.61</v>
      </c>
      <c r="J86" s="21">
        <v>43.29</v>
      </c>
    </row>
    <row r="87" spans="2:10" x14ac:dyDescent="0.2">
      <c r="B87" s="79">
        <v>76</v>
      </c>
      <c r="C87" s="28">
        <v>129</v>
      </c>
      <c r="D87" s="27" t="s">
        <v>157</v>
      </c>
      <c r="E87" s="30">
        <v>1986</v>
      </c>
      <c r="F87" s="28" t="s">
        <v>154</v>
      </c>
      <c r="H87" s="20">
        <v>22.52</v>
      </c>
      <c r="I87" s="20">
        <v>21.78</v>
      </c>
      <c r="J87" s="21">
        <v>44.3</v>
      </c>
    </row>
    <row r="88" spans="2:10" x14ac:dyDescent="0.2">
      <c r="B88" s="79">
        <v>77</v>
      </c>
      <c r="C88" s="28">
        <v>116</v>
      </c>
      <c r="D88" s="27" t="s">
        <v>82</v>
      </c>
      <c r="E88" s="18">
        <v>1987</v>
      </c>
      <c r="F88" s="28" t="s">
        <v>143</v>
      </c>
      <c r="H88" s="20">
        <v>16.38</v>
      </c>
      <c r="I88" s="20">
        <v>30.51</v>
      </c>
      <c r="J88" s="21">
        <v>46.89</v>
      </c>
    </row>
    <row r="89" spans="2:10" x14ac:dyDescent="0.2">
      <c r="B89" s="79">
        <v>78</v>
      </c>
      <c r="C89" s="28">
        <v>77</v>
      </c>
      <c r="D89" s="30" t="s">
        <v>56</v>
      </c>
      <c r="E89" s="18">
        <v>1993</v>
      </c>
      <c r="F89" s="28" t="s">
        <v>135</v>
      </c>
      <c r="H89" s="20">
        <v>31.51</v>
      </c>
      <c r="I89" s="20">
        <v>20.77</v>
      </c>
      <c r="J89" s="21">
        <v>52.28</v>
      </c>
    </row>
    <row r="90" spans="2:10" x14ac:dyDescent="0.2">
      <c r="B90" s="79">
        <v>79</v>
      </c>
      <c r="C90" s="28">
        <v>135</v>
      </c>
      <c r="D90" s="30" t="s">
        <v>163</v>
      </c>
      <c r="E90" s="18">
        <v>1982</v>
      </c>
      <c r="F90" s="25" t="s">
        <v>164</v>
      </c>
      <c r="H90" s="20">
        <v>29.88</v>
      </c>
      <c r="I90" s="20">
        <v>27.31</v>
      </c>
      <c r="J90" s="21">
        <v>57.19</v>
      </c>
    </row>
    <row r="91" spans="2:10" x14ac:dyDescent="0.2">
      <c r="B91" s="28"/>
      <c r="C91" s="28">
        <v>34</v>
      </c>
      <c r="D91" s="27" t="s">
        <v>54</v>
      </c>
      <c r="E91" s="18">
        <v>1995</v>
      </c>
      <c r="F91" s="28" t="s">
        <v>94</v>
      </c>
      <c r="H91" s="20">
        <v>16.02</v>
      </c>
      <c r="I91" s="20" t="s">
        <v>173</v>
      </c>
      <c r="J91" s="21" t="s">
        <v>173</v>
      </c>
    </row>
    <row r="92" spans="2:10" x14ac:dyDescent="0.2">
      <c r="B92" s="79"/>
      <c r="C92" s="28">
        <v>42</v>
      </c>
      <c r="D92" s="30" t="s">
        <v>136</v>
      </c>
      <c r="E92" s="18">
        <v>1989</v>
      </c>
      <c r="F92" s="28" t="s">
        <v>135</v>
      </c>
      <c r="H92" s="20">
        <v>15.94</v>
      </c>
      <c r="I92" s="20" t="s">
        <v>173</v>
      </c>
      <c r="J92" s="21" t="s">
        <v>173</v>
      </c>
    </row>
    <row r="93" spans="2:10" x14ac:dyDescent="0.2">
      <c r="B93" s="28"/>
      <c r="C93" s="28">
        <v>59</v>
      </c>
      <c r="D93" s="27" t="s">
        <v>127</v>
      </c>
      <c r="E93" s="18">
        <v>1988</v>
      </c>
      <c r="F93" s="28" t="s">
        <v>128</v>
      </c>
      <c r="H93" s="20" t="s">
        <v>173</v>
      </c>
      <c r="I93" s="20">
        <v>18.61</v>
      </c>
      <c r="J93" s="21" t="s">
        <v>173</v>
      </c>
    </row>
    <row r="94" spans="2:10" x14ac:dyDescent="0.2">
      <c r="B94" s="79"/>
      <c r="C94" s="28">
        <v>63</v>
      </c>
      <c r="D94" s="30" t="s">
        <v>53</v>
      </c>
      <c r="E94" s="18">
        <v>1983</v>
      </c>
      <c r="F94" s="28" t="s">
        <v>135</v>
      </c>
      <c r="H94" s="20">
        <v>19.98</v>
      </c>
      <c r="I94" s="20" t="s">
        <v>173</v>
      </c>
      <c r="J94" s="21" t="s">
        <v>173</v>
      </c>
    </row>
    <row r="95" spans="2:10" x14ac:dyDescent="0.2">
      <c r="B95" s="79"/>
      <c r="C95" s="28">
        <v>70</v>
      </c>
      <c r="D95" s="27" t="s">
        <v>99</v>
      </c>
      <c r="E95" s="18">
        <v>1992</v>
      </c>
      <c r="F95" s="28" t="s">
        <v>100</v>
      </c>
      <c r="H95" s="20">
        <v>23.59</v>
      </c>
      <c r="I95" s="20" t="s">
        <v>173</v>
      </c>
      <c r="J95" s="21" t="s">
        <v>173</v>
      </c>
    </row>
    <row r="96" spans="2:10" x14ac:dyDescent="0.2">
      <c r="B96" s="28"/>
      <c r="C96" s="28">
        <v>76</v>
      </c>
      <c r="D96" s="27" t="s">
        <v>117</v>
      </c>
      <c r="E96" s="18">
        <v>1984</v>
      </c>
      <c r="F96" s="28" t="s">
        <v>17</v>
      </c>
      <c r="H96" s="20">
        <v>20.12</v>
      </c>
      <c r="I96" s="20" t="s">
        <v>173</v>
      </c>
      <c r="J96" s="21" t="s">
        <v>173</v>
      </c>
    </row>
    <row r="97" spans="2:10" x14ac:dyDescent="0.2">
      <c r="B97" s="28"/>
      <c r="C97" s="28">
        <v>86</v>
      </c>
      <c r="D97" s="30" t="s">
        <v>90</v>
      </c>
      <c r="E97" s="30">
        <v>1990</v>
      </c>
      <c r="F97" s="28" t="s">
        <v>88</v>
      </c>
      <c r="H97" s="20">
        <v>25.8</v>
      </c>
      <c r="I97" s="20" t="s">
        <v>173</v>
      </c>
      <c r="J97" s="21" t="s">
        <v>173</v>
      </c>
    </row>
    <row r="98" spans="2:10" x14ac:dyDescent="0.2">
      <c r="B98" s="79"/>
      <c r="C98" s="28">
        <v>88</v>
      </c>
      <c r="D98" s="27" t="s">
        <v>112</v>
      </c>
      <c r="E98" s="18">
        <v>1998</v>
      </c>
      <c r="F98" s="28" t="s">
        <v>110</v>
      </c>
      <c r="H98" s="20" t="s">
        <v>173</v>
      </c>
      <c r="I98" s="20">
        <v>24.89</v>
      </c>
      <c r="J98" s="21" t="s">
        <v>173</v>
      </c>
    </row>
    <row r="99" spans="2:10" x14ac:dyDescent="0.2">
      <c r="B99" s="28"/>
      <c r="C99" s="28">
        <v>91</v>
      </c>
      <c r="D99" s="27" t="s">
        <v>34</v>
      </c>
      <c r="E99" s="18">
        <v>1983</v>
      </c>
      <c r="F99" s="28" t="s">
        <v>33</v>
      </c>
      <c r="H99" s="20">
        <v>16.87</v>
      </c>
      <c r="I99" s="20" t="s">
        <v>173</v>
      </c>
      <c r="J99" s="21" t="s">
        <v>173</v>
      </c>
    </row>
    <row r="100" spans="2:10" x14ac:dyDescent="0.2">
      <c r="B100" s="28"/>
      <c r="C100" s="28">
        <v>96</v>
      </c>
      <c r="D100" s="30" t="s">
        <v>109</v>
      </c>
      <c r="E100" s="30">
        <v>1991</v>
      </c>
      <c r="F100" s="28" t="s">
        <v>110</v>
      </c>
      <c r="H100" s="20"/>
      <c r="I100" s="20">
        <v>18.850000000000001</v>
      </c>
      <c r="J100" s="21" t="s">
        <v>173</v>
      </c>
    </row>
    <row r="101" spans="2:10" x14ac:dyDescent="0.2">
      <c r="B101" s="28"/>
      <c r="C101" s="28">
        <v>97</v>
      </c>
      <c r="D101" s="30" t="s">
        <v>124</v>
      </c>
      <c r="E101" s="30">
        <v>1993</v>
      </c>
      <c r="F101" s="28" t="s">
        <v>121</v>
      </c>
      <c r="H101" s="20">
        <v>19.2</v>
      </c>
      <c r="I101" s="20" t="s">
        <v>173</v>
      </c>
      <c r="J101" s="21" t="s">
        <v>173</v>
      </c>
    </row>
    <row r="102" spans="2:10" x14ac:dyDescent="0.2">
      <c r="B102" s="28"/>
      <c r="C102" s="28">
        <v>100</v>
      </c>
      <c r="D102" s="27" t="s">
        <v>116</v>
      </c>
      <c r="E102" s="18">
        <v>1996</v>
      </c>
      <c r="F102" s="35" t="s">
        <v>48</v>
      </c>
      <c r="H102" s="20" t="s">
        <v>173</v>
      </c>
      <c r="I102" s="20">
        <v>17.64</v>
      </c>
      <c r="J102" s="21" t="s">
        <v>173</v>
      </c>
    </row>
    <row r="103" spans="2:10" x14ac:dyDescent="0.2">
      <c r="B103" s="28"/>
      <c r="C103" s="28">
        <v>101</v>
      </c>
      <c r="D103" s="30" t="s">
        <v>130</v>
      </c>
      <c r="E103" s="30">
        <v>1993</v>
      </c>
      <c r="F103" s="28" t="s">
        <v>128</v>
      </c>
      <c r="H103" s="20" t="s">
        <v>173</v>
      </c>
      <c r="I103" s="20" t="s">
        <v>173</v>
      </c>
      <c r="J103" s="21" t="s">
        <v>173</v>
      </c>
    </row>
    <row r="104" spans="2:10" x14ac:dyDescent="0.2">
      <c r="B104" s="28"/>
      <c r="C104" s="28">
        <v>104</v>
      </c>
      <c r="D104" s="30" t="s">
        <v>111</v>
      </c>
      <c r="E104" s="30">
        <v>1991</v>
      </c>
      <c r="F104" s="28" t="s">
        <v>110</v>
      </c>
      <c r="H104" s="20" t="s">
        <v>173</v>
      </c>
      <c r="I104" s="20">
        <v>19.47</v>
      </c>
      <c r="J104" s="21" t="s">
        <v>173</v>
      </c>
    </row>
    <row r="105" spans="2:10" x14ac:dyDescent="0.2">
      <c r="B105" s="28"/>
      <c r="C105" s="28">
        <v>110</v>
      </c>
      <c r="D105" s="27" t="s">
        <v>57</v>
      </c>
      <c r="E105" s="18">
        <v>1993</v>
      </c>
      <c r="F105" s="28" t="s">
        <v>135</v>
      </c>
      <c r="H105" s="20">
        <v>37.07</v>
      </c>
      <c r="I105" s="20" t="s">
        <v>173</v>
      </c>
      <c r="J105" s="21" t="s">
        <v>173</v>
      </c>
    </row>
    <row r="106" spans="2:10" x14ac:dyDescent="0.2">
      <c r="B106" s="28"/>
      <c r="C106" s="28">
        <v>111</v>
      </c>
      <c r="D106" s="27" t="s">
        <v>160</v>
      </c>
      <c r="E106" s="18">
        <v>1993</v>
      </c>
      <c r="F106" s="28" t="s">
        <v>110</v>
      </c>
      <c r="H106" s="20" t="s">
        <v>173</v>
      </c>
      <c r="I106" s="20">
        <v>21.64</v>
      </c>
      <c r="J106" s="21" t="s">
        <v>173</v>
      </c>
    </row>
    <row r="107" spans="2:10" x14ac:dyDescent="0.2">
      <c r="B107" s="28"/>
      <c r="C107" s="28">
        <v>119</v>
      </c>
      <c r="D107" s="30" t="s">
        <v>113</v>
      </c>
      <c r="E107" s="30">
        <v>1998</v>
      </c>
      <c r="F107" s="28" t="s">
        <v>48</v>
      </c>
      <c r="H107" s="20" t="s">
        <v>173</v>
      </c>
      <c r="I107" s="20">
        <v>18.09</v>
      </c>
      <c r="J107" s="21" t="s">
        <v>173</v>
      </c>
    </row>
    <row r="108" spans="2:10" x14ac:dyDescent="0.2">
      <c r="B108" s="28"/>
      <c r="C108" s="28">
        <v>122</v>
      </c>
      <c r="D108" s="30" t="s">
        <v>91</v>
      </c>
      <c r="E108" s="30">
        <v>1991</v>
      </c>
      <c r="F108" s="28" t="s">
        <v>88</v>
      </c>
      <c r="H108" s="20" t="s">
        <v>173</v>
      </c>
      <c r="I108" s="20">
        <v>19.34</v>
      </c>
      <c r="J108" s="21" t="s">
        <v>173</v>
      </c>
    </row>
    <row r="109" spans="2:10" x14ac:dyDescent="0.2">
      <c r="B109" s="28"/>
      <c r="C109" s="28">
        <v>125</v>
      </c>
      <c r="D109" s="30" t="s">
        <v>95</v>
      </c>
      <c r="E109" s="18">
        <v>1982</v>
      </c>
      <c r="F109" s="28" t="s">
        <v>96</v>
      </c>
      <c r="H109" s="20" t="s">
        <v>173</v>
      </c>
      <c r="I109" s="20">
        <v>20.43</v>
      </c>
      <c r="J109" s="21" t="s">
        <v>173</v>
      </c>
    </row>
    <row r="110" spans="2:10" x14ac:dyDescent="0.2">
      <c r="B110" s="79"/>
      <c r="C110" s="28">
        <v>128</v>
      </c>
      <c r="D110" s="27" t="s">
        <v>146</v>
      </c>
      <c r="E110" s="30">
        <v>1995</v>
      </c>
      <c r="F110" s="28" t="s">
        <v>147</v>
      </c>
      <c r="H110" s="20">
        <v>16.600000000000001</v>
      </c>
      <c r="I110" s="20" t="s">
        <v>173</v>
      </c>
      <c r="J110" s="21" t="s">
        <v>173</v>
      </c>
    </row>
    <row r="111" spans="2:10" x14ac:dyDescent="0.2">
      <c r="B111" s="28"/>
      <c r="C111" s="28">
        <v>131</v>
      </c>
      <c r="D111" s="30" t="s">
        <v>148</v>
      </c>
      <c r="E111" s="18">
        <v>1995</v>
      </c>
      <c r="F111" s="25" t="s">
        <v>149</v>
      </c>
      <c r="H111" s="20">
        <v>17.8</v>
      </c>
      <c r="I111" s="20" t="s">
        <v>173</v>
      </c>
      <c r="J111" s="21" t="s">
        <v>173</v>
      </c>
    </row>
    <row r="112" spans="2:10" x14ac:dyDescent="0.2">
      <c r="B112" s="79"/>
      <c r="C112" s="28">
        <v>138</v>
      </c>
      <c r="D112" s="27" t="s">
        <v>170</v>
      </c>
      <c r="E112" s="18">
        <v>1997</v>
      </c>
      <c r="F112" s="26" t="s">
        <v>171</v>
      </c>
      <c r="H112" s="20" t="s">
        <v>173</v>
      </c>
      <c r="I112" s="20">
        <v>17.02</v>
      </c>
      <c r="J112" s="21" t="s">
        <v>173</v>
      </c>
    </row>
  </sheetData>
  <sortState ref="C12:T112">
    <sortCondition ref="J12:J112"/>
  </sortState>
  <phoneticPr fontId="3" type="noConversion"/>
  <dataValidations disablePrompts="1" count="1">
    <dataValidation type="list" allowBlank="1" showInputMessage="1" showErrorMessage="1" sqref="G32:G33">
      <formula1>#REF!</formula1>
    </dataValidation>
  </dataValidations>
  <pageMargins left="0.78740157499999996" right="0.78740157499999996" top="0.65" bottom="0.984251969" header="0.4921259845" footer="0.4921259845"/>
  <pageSetup paperSize="9" scale="65" fitToHeight="0" orientation="portrait" horizontalDpi="429496729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20"/>
  <sheetViews>
    <sheetView tabSelected="1" workbookViewId="0">
      <selection activeCell="W20" sqref="W20"/>
    </sheetView>
  </sheetViews>
  <sheetFormatPr defaultRowHeight="12.75" x14ac:dyDescent="0.2"/>
  <cols>
    <col min="1" max="1" width="4.7109375" customWidth="1"/>
    <col min="2" max="2" width="5.7109375" customWidth="1"/>
    <col min="4" max="4" width="17.5703125" customWidth="1"/>
    <col min="5" max="5" width="8.7109375" customWidth="1"/>
    <col min="6" max="6" width="38.28515625" style="1" customWidth="1"/>
    <col min="7" max="7" width="3.85546875" customWidth="1"/>
    <col min="8" max="8" width="8.7109375" customWidth="1"/>
    <col min="10" max="10" width="9.140625" style="1"/>
    <col min="13" max="13" width="9.140625" style="1"/>
    <col min="14" max="14" width="4.140625" customWidth="1"/>
    <col min="15" max="15" width="9.5703125" style="10" customWidth="1"/>
    <col min="17" max="17" width="11" customWidth="1"/>
    <col min="18" max="18" width="10.7109375" customWidth="1"/>
  </cols>
  <sheetData>
    <row r="1" spans="2:17" x14ac:dyDescent="0.2">
      <c r="C1" s="43"/>
      <c r="G1" s="31" t="s">
        <v>5</v>
      </c>
      <c r="H1" s="31" t="s">
        <v>6</v>
      </c>
      <c r="I1" s="1"/>
      <c r="J1"/>
      <c r="L1" s="1"/>
      <c r="M1"/>
    </row>
    <row r="2" spans="2:17" ht="26.25" x14ac:dyDescent="0.4">
      <c r="B2" s="13" t="s">
        <v>87</v>
      </c>
      <c r="D2" s="13"/>
      <c r="E2" s="2"/>
      <c r="F2" s="2"/>
      <c r="G2" s="15"/>
      <c r="H2" s="7"/>
      <c r="I2" s="7"/>
      <c r="J2"/>
      <c r="L2" s="1"/>
      <c r="M2"/>
    </row>
    <row r="3" spans="2:17" ht="15.75" x14ac:dyDescent="0.25">
      <c r="B3" s="17" t="s">
        <v>14</v>
      </c>
      <c r="D3" s="12"/>
      <c r="E3" s="6"/>
      <c r="F3" s="6"/>
      <c r="G3" s="15"/>
      <c r="I3" s="1"/>
      <c r="J3"/>
      <c r="L3" s="1"/>
      <c r="M3"/>
    </row>
    <row r="4" spans="2:17" ht="15.75" x14ac:dyDescent="0.25">
      <c r="B4" s="12" t="s">
        <v>86</v>
      </c>
      <c r="D4" s="1"/>
      <c r="E4" s="8"/>
      <c r="F4" s="8"/>
      <c r="I4" s="1"/>
      <c r="J4"/>
      <c r="L4" s="1"/>
      <c r="M4"/>
    </row>
    <row r="5" spans="2:17" x14ac:dyDescent="0.2">
      <c r="B5" s="1"/>
      <c r="D5" s="1"/>
      <c r="E5" s="2"/>
      <c r="F5" s="2"/>
      <c r="I5" s="1"/>
      <c r="J5"/>
      <c r="L5" s="1"/>
      <c r="M5"/>
    </row>
    <row r="6" spans="2:17" ht="15.75" x14ac:dyDescent="0.25">
      <c r="B6" s="14" t="s">
        <v>180</v>
      </c>
      <c r="D6" s="14"/>
      <c r="E6" s="11"/>
      <c r="F6" s="11"/>
      <c r="H6" s="3"/>
      <c r="I6" s="1"/>
      <c r="J6"/>
      <c r="L6" s="1"/>
      <c r="M6"/>
      <c r="O6" s="73"/>
    </row>
    <row r="7" spans="2:17" x14ac:dyDescent="0.2">
      <c r="C7" s="43"/>
      <c r="D7" s="11"/>
      <c r="E7" s="11"/>
      <c r="F7" s="11"/>
      <c r="H7" s="3"/>
      <c r="I7" s="1"/>
      <c r="J7"/>
      <c r="L7" s="1"/>
      <c r="M7"/>
      <c r="O7" s="73"/>
    </row>
    <row r="8" spans="2:17" x14ac:dyDescent="0.2">
      <c r="H8" s="3"/>
      <c r="O8" s="73"/>
    </row>
    <row r="10" spans="2:17" ht="38.25" x14ac:dyDescent="0.2">
      <c r="B10" s="19" t="s">
        <v>12</v>
      </c>
      <c r="C10" s="19" t="s">
        <v>13</v>
      </c>
      <c r="D10" s="23" t="s">
        <v>0</v>
      </c>
      <c r="E10" s="24" t="s">
        <v>3</v>
      </c>
      <c r="F10" s="19" t="s">
        <v>2</v>
      </c>
      <c r="H10" s="19" t="s">
        <v>7</v>
      </c>
      <c r="I10" s="19" t="s">
        <v>8</v>
      </c>
      <c r="J10" s="19" t="s">
        <v>15</v>
      </c>
      <c r="K10" s="19" t="s">
        <v>9</v>
      </c>
      <c r="L10" s="19" t="s">
        <v>10</v>
      </c>
      <c r="M10" s="19" t="s">
        <v>16</v>
      </c>
      <c r="N10" s="5"/>
      <c r="O10" s="19" t="s">
        <v>4</v>
      </c>
      <c r="P10" s="19" t="s">
        <v>1</v>
      </c>
      <c r="Q10" s="19" t="s">
        <v>11</v>
      </c>
    </row>
    <row r="11" spans="2:17" x14ac:dyDescent="0.2">
      <c r="B11" s="92">
        <v>1</v>
      </c>
      <c r="C11" s="28">
        <v>18</v>
      </c>
      <c r="D11" s="30" t="s">
        <v>139</v>
      </c>
      <c r="E11" s="30">
        <v>1980</v>
      </c>
      <c r="F11" s="28" t="s">
        <v>44</v>
      </c>
      <c r="H11" s="16">
        <v>15.33</v>
      </c>
      <c r="I11" s="16">
        <v>15.27</v>
      </c>
      <c r="J11" s="21">
        <v>15.27</v>
      </c>
      <c r="K11" s="16">
        <v>17.27</v>
      </c>
      <c r="L11" s="60">
        <v>17.47</v>
      </c>
      <c r="M11" s="21">
        <v>17.27</v>
      </c>
      <c r="N11" s="3"/>
      <c r="O11" s="20">
        <v>15.27</v>
      </c>
      <c r="P11" s="20">
        <v>17.27</v>
      </c>
      <c r="Q11" s="93">
        <v>32.54</v>
      </c>
    </row>
    <row r="12" spans="2:17" x14ac:dyDescent="0.2">
      <c r="B12" s="92">
        <v>2</v>
      </c>
      <c r="C12" s="28">
        <v>44</v>
      </c>
      <c r="D12" s="27" t="s">
        <v>38</v>
      </c>
      <c r="E12" s="30">
        <v>1980</v>
      </c>
      <c r="F12" s="28" t="s">
        <v>133</v>
      </c>
      <c r="H12" s="16">
        <v>15.7</v>
      </c>
      <c r="I12" s="16">
        <v>15.56</v>
      </c>
      <c r="J12" s="21">
        <v>15.56</v>
      </c>
      <c r="K12" s="16">
        <v>17.52</v>
      </c>
      <c r="L12" s="60" t="s">
        <v>159</v>
      </c>
      <c r="M12" s="21">
        <v>17.52</v>
      </c>
      <c r="N12" s="3"/>
      <c r="O12" s="20">
        <v>15.56</v>
      </c>
      <c r="P12" s="20">
        <v>17.52</v>
      </c>
      <c r="Q12" s="93">
        <v>33.08</v>
      </c>
    </row>
    <row r="13" spans="2:17" x14ac:dyDescent="0.2">
      <c r="B13" s="92">
        <v>3</v>
      </c>
      <c r="C13" s="28">
        <v>19</v>
      </c>
      <c r="D13" s="27" t="s">
        <v>39</v>
      </c>
      <c r="E13" s="18">
        <v>1972</v>
      </c>
      <c r="F13" s="28" t="s">
        <v>133</v>
      </c>
      <c r="H13" s="16">
        <v>15.73</v>
      </c>
      <c r="I13" s="16">
        <v>15.57</v>
      </c>
      <c r="J13" s="21">
        <v>15.57</v>
      </c>
      <c r="K13" s="60" t="s">
        <v>159</v>
      </c>
      <c r="L13" s="60">
        <v>17.66</v>
      </c>
      <c r="M13" s="21">
        <v>17.66</v>
      </c>
      <c r="N13" s="3"/>
      <c r="O13" s="20">
        <v>15.57</v>
      </c>
      <c r="P13" s="20">
        <v>17.66</v>
      </c>
      <c r="Q13" s="93">
        <v>33.230000000000004</v>
      </c>
    </row>
    <row r="14" spans="2:17" x14ac:dyDescent="0.2">
      <c r="B14" s="92">
        <v>4</v>
      </c>
      <c r="C14" s="28">
        <v>29</v>
      </c>
      <c r="D14" s="27" t="s">
        <v>59</v>
      </c>
      <c r="E14" s="18">
        <v>1977</v>
      </c>
      <c r="F14" s="28" t="s">
        <v>17</v>
      </c>
      <c r="H14" s="16">
        <v>17.52</v>
      </c>
      <c r="I14" s="16">
        <v>16.46</v>
      </c>
      <c r="J14" s="21">
        <v>16.46</v>
      </c>
      <c r="K14" s="16">
        <v>18.25</v>
      </c>
      <c r="L14" s="16">
        <v>17.96</v>
      </c>
      <c r="M14" s="21">
        <v>17.96</v>
      </c>
      <c r="N14" s="3"/>
      <c r="O14" s="20">
        <v>16.46</v>
      </c>
      <c r="P14" s="20">
        <v>17.96</v>
      </c>
      <c r="Q14" s="93">
        <v>34.42</v>
      </c>
    </row>
    <row r="15" spans="2:17" x14ac:dyDescent="0.2">
      <c r="B15" s="92">
        <v>5</v>
      </c>
      <c r="C15" s="28">
        <v>13</v>
      </c>
      <c r="D15" s="27" t="s">
        <v>50</v>
      </c>
      <c r="E15" s="18">
        <v>1980</v>
      </c>
      <c r="F15" s="28" t="s">
        <v>135</v>
      </c>
      <c r="H15" s="16">
        <v>18.78</v>
      </c>
      <c r="I15" s="16">
        <v>15.3</v>
      </c>
      <c r="J15" s="21">
        <v>15.3</v>
      </c>
      <c r="K15" s="60">
        <v>19.77</v>
      </c>
      <c r="L15" s="60" t="s">
        <v>159</v>
      </c>
      <c r="M15" s="21">
        <v>19.77</v>
      </c>
      <c r="N15" s="3"/>
      <c r="O15" s="20">
        <v>15.3</v>
      </c>
      <c r="P15" s="20">
        <v>19.77</v>
      </c>
      <c r="Q15" s="93">
        <v>35.07</v>
      </c>
    </row>
    <row r="16" spans="2:17" x14ac:dyDescent="0.2">
      <c r="B16" s="92">
        <v>6</v>
      </c>
      <c r="C16" s="28">
        <v>37</v>
      </c>
      <c r="D16" s="27" t="s">
        <v>36</v>
      </c>
      <c r="E16" s="18">
        <v>1971</v>
      </c>
      <c r="F16" s="28" t="s">
        <v>33</v>
      </c>
      <c r="H16" s="16">
        <v>16.88</v>
      </c>
      <c r="I16" s="16">
        <v>17.27</v>
      </c>
      <c r="J16" s="21">
        <v>16.88</v>
      </c>
      <c r="K16" s="60">
        <v>18.91</v>
      </c>
      <c r="L16" s="60">
        <v>18.41</v>
      </c>
      <c r="M16" s="21">
        <v>18.41</v>
      </c>
      <c r="N16" s="3"/>
      <c r="O16" s="20">
        <v>16.88</v>
      </c>
      <c r="P16" s="20">
        <v>18.41</v>
      </c>
      <c r="Q16" s="93">
        <v>35.29</v>
      </c>
    </row>
    <row r="17" spans="2:17" x14ac:dyDescent="0.2">
      <c r="B17" s="92">
        <v>7</v>
      </c>
      <c r="C17" s="28">
        <v>45</v>
      </c>
      <c r="D17" s="27" t="s">
        <v>30</v>
      </c>
      <c r="E17" s="18">
        <v>1981</v>
      </c>
      <c r="F17" s="28" t="s">
        <v>125</v>
      </c>
      <c r="H17" s="16">
        <v>17.04</v>
      </c>
      <c r="I17" s="16">
        <v>17.89</v>
      </c>
      <c r="J17" s="21">
        <v>17.04</v>
      </c>
      <c r="K17" s="16">
        <v>18.66</v>
      </c>
      <c r="L17" s="60" t="s">
        <v>159</v>
      </c>
      <c r="M17" s="21">
        <v>18.66</v>
      </c>
      <c r="N17" s="3"/>
      <c r="O17" s="20">
        <v>17.04</v>
      </c>
      <c r="P17" s="20">
        <v>18.66</v>
      </c>
      <c r="Q17" s="93">
        <v>35.700000000000003</v>
      </c>
    </row>
    <row r="18" spans="2:17" x14ac:dyDescent="0.2">
      <c r="B18" s="92">
        <v>8</v>
      </c>
      <c r="C18" s="28">
        <v>68</v>
      </c>
      <c r="D18" s="27" t="s">
        <v>134</v>
      </c>
      <c r="E18" s="18">
        <v>1973</v>
      </c>
      <c r="F18" s="28" t="s">
        <v>133</v>
      </c>
      <c r="H18" s="16">
        <v>21.12</v>
      </c>
      <c r="I18" s="16">
        <v>20.87</v>
      </c>
      <c r="J18" s="21">
        <v>20.87</v>
      </c>
      <c r="K18" s="16">
        <v>18.920000000000002</v>
      </c>
      <c r="L18" s="60" t="s">
        <v>159</v>
      </c>
      <c r="M18" s="21">
        <v>18.920000000000002</v>
      </c>
      <c r="N18" s="3"/>
      <c r="O18" s="20">
        <v>20.87</v>
      </c>
      <c r="P18" s="20">
        <v>18.920000000000002</v>
      </c>
      <c r="Q18" s="93">
        <v>39.790000000000006</v>
      </c>
    </row>
    <row r="19" spans="2:17" x14ac:dyDescent="0.2">
      <c r="B19" s="92">
        <v>9</v>
      </c>
      <c r="C19" s="28">
        <v>41</v>
      </c>
      <c r="D19" s="27" t="s">
        <v>77</v>
      </c>
      <c r="E19" s="18">
        <v>1978</v>
      </c>
      <c r="F19" s="28" t="s">
        <v>131</v>
      </c>
      <c r="H19" s="16">
        <v>19.27</v>
      </c>
      <c r="I19" s="16">
        <v>17.88</v>
      </c>
      <c r="J19" s="21">
        <v>17.88</v>
      </c>
      <c r="K19" s="60" t="s">
        <v>159</v>
      </c>
      <c r="L19" s="60" t="s">
        <v>159</v>
      </c>
      <c r="M19" s="21" t="s">
        <v>173</v>
      </c>
      <c r="N19" s="3"/>
      <c r="O19" s="20">
        <v>17.88</v>
      </c>
      <c r="P19" s="20" t="s">
        <v>173</v>
      </c>
      <c r="Q19" s="93" t="s">
        <v>173</v>
      </c>
    </row>
    <row r="20" spans="2:17" x14ac:dyDescent="0.2">
      <c r="B20" s="92">
        <v>10</v>
      </c>
      <c r="C20" s="28">
        <v>87</v>
      </c>
      <c r="D20" s="27" t="s">
        <v>79</v>
      </c>
      <c r="E20" s="18">
        <v>1965</v>
      </c>
      <c r="F20" s="28" t="s">
        <v>45</v>
      </c>
      <c r="H20" s="16">
        <v>29.48</v>
      </c>
      <c r="I20" s="16">
        <v>31.42</v>
      </c>
      <c r="J20" s="21">
        <v>29.48</v>
      </c>
      <c r="K20" s="16"/>
      <c r="L20" s="16"/>
      <c r="M20" s="21" t="s">
        <v>173</v>
      </c>
      <c r="N20" s="3"/>
      <c r="O20" s="20">
        <v>29.48</v>
      </c>
      <c r="P20" s="20" t="s">
        <v>173</v>
      </c>
      <c r="Q20" s="93" t="s">
        <v>173</v>
      </c>
    </row>
  </sheetData>
  <sortState ref="B22:S31">
    <sortCondition ref="S22:S31"/>
  </sortState>
  <phoneticPr fontId="3" type="noConversion"/>
  <pageMargins left="0.78740157499999996" right="0.78740157499999996" top="0.65" bottom="0.984251969" header="0.4921259845" footer="0.4921259845"/>
  <pageSetup paperSize="9" scale="75" orientation="landscape" horizontalDpi="429496729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opLeftCell="A52" workbookViewId="0">
      <selection activeCell="L25" sqref="L25"/>
    </sheetView>
  </sheetViews>
  <sheetFormatPr defaultRowHeight="12.75" x14ac:dyDescent="0.2"/>
  <cols>
    <col min="1" max="1" width="7.140625" customWidth="1"/>
    <col min="2" max="2" width="6.85546875" customWidth="1"/>
    <col min="3" max="3" width="30.7109375" customWidth="1"/>
    <col min="4" max="4" width="7.7109375" customWidth="1"/>
    <col min="5" max="5" width="38.28515625" customWidth="1"/>
  </cols>
  <sheetData>
    <row r="1" spans="1:6" ht="15.75" x14ac:dyDescent="0.25">
      <c r="D1" s="1"/>
      <c r="E1" s="2"/>
      <c r="F1" s="4">
        <v>111</v>
      </c>
    </row>
    <row r="2" spans="1:6" ht="26.25" x14ac:dyDescent="0.4">
      <c r="A2" t="s">
        <v>152</v>
      </c>
      <c r="B2" s="13" t="s">
        <v>87</v>
      </c>
      <c r="C2" s="13"/>
      <c r="D2" s="2"/>
      <c r="E2" s="2"/>
      <c r="F2" s="2"/>
    </row>
    <row r="3" spans="1:6" ht="15.75" x14ac:dyDescent="0.25">
      <c r="B3" s="17" t="s">
        <v>14</v>
      </c>
      <c r="C3" s="12"/>
      <c r="D3" s="6"/>
      <c r="E3" s="6"/>
      <c r="F3" s="6"/>
    </row>
    <row r="4" spans="1:6" ht="15.75" x14ac:dyDescent="0.25">
      <c r="B4" s="12" t="s">
        <v>86</v>
      </c>
      <c r="C4" s="1"/>
      <c r="D4" s="8"/>
      <c r="E4" s="8"/>
      <c r="F4" s="8"/>
    </row>
    <row r="5" spans="1:6" x14ac:dyDescent="0.2">
      <c r="B5" s="1"/>
      <c r="C5" s="1"/>
      <c r="D5" s="2"/>
      <c r="E5" s="2"/>
      <c r="F5" s="2"/>
    </row>
    <row r="6" spans="1:6" ht="15.75" x14ac:dyDescent="0.25">
      <c r="B6" s="14" t="s">
        <v>172</v>
      </c>
      <c r="C6" s="14"/>
      <c r="D6" s="11"/>
      <c r="E6" s="11"/>
      <c r="F6" s="11"/>
    </row>
    <row r="7" spans="1:6" x14ac:dyDescent="0.2">
      <c r="B7" s="11"/>
      <c r="C7" s="11"/>
      <c r="D7" s="11"/>
      <c r="E7" s="11"/>
      <c r="F7" s="11"/>
    </row>
    <row r="8" spans="1:6" ht="25.5" x14ac:dyDescent="0.2">
      <c r="A8" s="22" t="s">
        <v>12</v>
      </c>
      <c r="B8" s="19" t="s">
        <v>13</v>
      </c>
      <c r="C8" s="23" t="s">
        <v>0</v>
      </c>
      <c r="D8" s="24" t="s">
        <v>3</v>
      </c>
      <c r="E8" s="19" t="s">
        <v>2</v>
      </c>
      <c r="F8" s="22" t="s">
        <v>1</v>
      </c>
    </row>
    <row r="9" spans="1:6" x14ac:dyDescent="0.2">
      <c r="A9" s="30"/>
      <c r="B9" s="28">
        <v>138</v>
      </c>
      <c r="C9" s="27" t="s">
        <v>170</v>
      </c>
      <c r="D9" s="18">
        <v>1997</v>
      </c>
      <c r="E9" s="28" t="s">
        <v>171</v>
      </c>
      <c r="F9" s="29" t="s">
        <v>5</v>
      </c>
    </row>
    <row r="10" spans="1:6" x14ac:dyDescent="0.2">
      <c r="A10" s="30"/>
      <c r="B10" s="28">
        <v>137</v>
      </c>
      <c r="C10" s="27" t="s">
        <v>167</v>
      </c>
      <c r="D10" s="18">
        <v>1994</v>
      </c>
      <c r="E10" s="28" t="s">
        <v>49</v>
      </c>
      <c r="F10" s="29" t="s">
        <v>5</v>
      </c>
    </row>
    <row r="11" spans="1:6" x14ac:dyDescent="0.2">
      <c r="A11" s="38"/>
      <c r="B11" s="39">
        <v>136</v>
      </c>
      <c r="C11" s="42" t="s">
        <v>166</v>
      </c>
      <c r="D11" s="40">
        <v>1994</v>
      </c>
      <c r="E11" s="39" t="s">
        <v>49</v>
      </c>
      <c r="F11" s="41" t="s">
        <v>5</v>
      </c>
    </row>
    <row r="12" spans="1:6" x14ac:dyDescent="0.2">
      <c r="A12" s="38"/>
      <c r="B12" s="39">
        <v>135</v>
      </c>
      <c r="C12" s="38" t="s">
        <v>163</v>
      </c>
      <c r="D12" s="40">
        <v>1982</v>
      </c>
      <c r="E12" s="45" t="s">
        <v>164</v>
      </c>
      <c r="F12" s="41" t="s">
        <v>5</v>
      </c>
    </row>
    <row r="13" spans="1:6" x14ac:dyDescent="0.2">
      <c r="A13" s="30"/>
      <c r="B13" s="28">
        <v>134</v>
      </c>
      <c r="C13" s="27" t="s">
        <v>161</v>
      </c>
      <c r="D13" s="18">
        <v>1994</v>
      </c>
      <c r="E13" s="28" t="s">
        <v>162</v>
      </c>
      <c r="F13" s="29" t="s">
        <v>5</v>
      </c>
    </row>
    <row r="14" spans="1:6" x14ac:dyDescent="0.2">
      <c r="A14" s="30"/>
      <c r="B14" s="28">
        <v>133</v>
      </c>
      <c r="C14" s="30" t="s">
        <v>158</v>
      </c>
      <c r="D14" s="30">
        <v>1992</v>
      </c>
      <c r="E14" s="28" t="s">
        <v>154</v>
      </c>
      <c r="F14" s="29" t="s">
        <v>5</v>
      </c>
    </row>
    <row r="15" spans="1:6" x14ac:dyDescent="0.2">
      <c r="A15" s="38"/>
      <c r="B15" s="39">
        <v>131</v>
      </c>
      <c r="C15" s="38" t="s">
        <v>148</v>
      </c>
      <c r="D15" s="40">
        <v>1995</v>
      </c>
      <c r="E15" s="45" t="s">
        <v>149</v>
      </c>
      <c r="F15" s="41" t="s">
        <v>5</v>
      </c>
    </row>
    <row r="16" spans="1:6" x14ac:dyDescent="0.2">
      <c r="A16" s="38"/>
      <c r="B16" s="39">
        <v>130</v>
      </c>
      <c r="C16" s="42" t="s">
        <v>150</v>
      </c>
      <c r="D16" s="38">
        <v>1999</v>
      </c>
      <c r="E16" s="39" t="s">
        <v>151</v>
      </c>
      <c r="F16" s="41" t="s">
        <v>5</v>
      </c>
    </row>
    <row r="17" spans="1:6" x14ac:dyDescent="0.2">
      <c r="A17" s="30"/>
      <c r="B17" s="28">
        <v>129</v>
      </c>
      <c r="C17" s="27" t="s">
        <v>157</v>
      </c>
      <c r="D17" s="30">
        <v>1986</v>
      </c>
      <c r="E17" s="28" t="s">
        <v>154</v>
      </c>
      <c r="F17" s="29" t="s">
        <v>5</v>
      </c>
    </row>
    <row r="18" spans="1:6" x14ac:dyDescent="0.2">
      <c r="A18" s="30"/>
      <c r="B18" s="28">
        <v>128</v>
      </c>
      <c r="C18" s="27" t="s">
        <v>146</v>
      </c>
      <c r="D18" s="30">
        <v>1995</v>
      </c>
      <c r="E18" s="28" t="s">
        <v>147</v>
      </c>
      <c r="F18" s="29" t="s">
        <v>5</v>
      </c>
    </row>
    <row r="19" spans="1:6" x14ac:dyDescent="0.2">
      <c r="A19" s="44"/>
      <c r="B19" s="39">
        <v>127</v>
      </c>
      <c r="C19" s="42" t="s">
        <v>101</v>
      </c>
      <c r="D19" s="40">
        <v>1999</v>
      </c>
      <c r="E19" s="46" t="s">
        <v>102</v>
      </c>
      <c r="F19" s="41" t="s">
        <v>5</v>
      </c>
    </row>
    <row r="20" spans="1:6" ht="15.75" customHeight="1" x14ac:dyDescent="0.2">
      <c r="A20" s="38"/>
      <c r="B20" s="39">
        <v>126</v>
      </c>
      <c r="C20" s="38" t="s">
        <v>156</v>
      </c>
      <c r="D20" s="40">
        <v>1995</v>
      </c>
      <c r="E20" s="39" t="s">
        <v>154</v>
      </c>
      <c r="F20" s="41" t="s">
        <v>5</v>
      </c>
    </row>
    <row r="21" spans="1:6" x14ac:dyDescent="0.2">
      <c r="A21" s="30"/>
      <c r="B21" s="28">
        <v>125</v>
      </c>
      <c r="C21" s="30" t="s">
        <v>95</v>
      </c>
      <c r="D21" s="18">
        <v>1982</v>
      </c>
      <c r="E21" s="28" t="s">
        <v>96</v>
      </c>
      <c r="F21" s="29" t="s">
        <v>5</v>
      </c>
    </row>
    <row r="22" spans="1:6" x14ac:dyDescent="0.2">
      <c r="A22" s="30"/>
      <c r="B22" s="28">
        <v>124</v>
      </c>
      <c r="C22" s="30" t="s">
        <v>67</v>
      </c>
      <c r="D22" s="30">
        <v>1990</v>
      </c>
      <c r="E22" s="28" t="s">
        <v>49</v>
      </c>
      <c r="F22" s="29" t="s">
        <v>5</v>
      </c>
    </row>
    <row r="23" spans="1:6" x14ac:dyDescent="0.2">
      <c r="A23" s="44"/>
      <c r="B23" s="39">
        <v>123</v>
      </c>
      <c r="C23" s="38" t="s">
        <v>155</v>
      </c>
      <c r="D23" s="38">
        <v>1990</v>
      </c>
      <c r="E23" s="39" t="s">
        <v>154</v>
      </c>
      <c r="F23" s="41" t="s">
        <v>5</v>
      </c>
    </row>
    <row r="24" spans="1:6" x14ac:dyDescent="0.2">
      <c r="A24" s="44"/>
      <c r="B24" s="39">
        <v>122</v>
      </c>
      <c r="C24" s="38" t="s">
        <v>91</v>
      </c>
      <c r="D24" s="38">
        <v>1991</v>
      </c>
      <c r="E24" s="39" t="s">
        <v>88</v>
      </c>
      <c r="F24" s="41" t="s">
        <v>5</v>
      </c>
    </row>
    <row r="25" spans="1:6" x14ac:dyDescent="0.2">
      <c r="A25" s="30"/>
      <c r="B25" s="28">
        <v>120</v>
      </c>
      <c r="C25" s="30" t="s">
        <v>153</v>
      </c>
      <c r="D25" s="30">
        <v>1990</v>
      </c>
      <c r="E25" s="28" t="s">
        <v>154</v>
      </c>
      <c r="F25" s="29" t="s">
        <v>5</v>
      </c>
    </row>
    <row r="26" spans="1:6" x14ac:dyDescent="0.2">
      <c r="A26" s="30"/>
      <c r="B26" s="28">
        <v>119</v>
      </c>
      <c r="C26" s="30" t="s">
        <v>113</v>
      </c>
      <c r="D26" s="30">
        <v>1998</v>
      </c>
      <c r="E26" s="28" t="s">
        <v>48</v>
      </c>
      <c r="F26" s="29" t="s">
        <v>5</v>
      </c>
    </row>
    <row r="27" spans="1:6" x14ac:dyDescent="0.2">
      <c r="A27" s="44"/>
      <c r="B27" s="39">
        <v>118</v>
      </c>
      <c r="C27" s="38" t="s">
        <v>18</v>
      </c>
      <c r="D27" s="40">
        <v>1988</v>
      </c>
      <c r="E27" s="39" t="s">
        <v>128</v>
      </c>
      <c r="F27" s="41" t="s">
        <v>5</v>
      </c>
    </row>
    <row r="28" spans="1:6" x14ac:dyDescent="0.2">
      <c r="A28" s="38"/>
      <c r="B28" s="39">
        <v>117</v>
      </c>
      <c r="C28" s="42" t="s">
        <v>35</v>
      </c>
      <c r="D28" s="40">
        <v>1989</v>
      </c>
      <c r="E28" s="39" t="s">
        <v>33</v>
      </c>
      <c r="F28" s="41" t="s">
        <v>5</v>
      </c>
    </row>
    <row r="29" spans="1:6" x14ac:dyDescent="0.2">
      <c r="A29" s="30"/>
      <c r="B29" s="28">
        <v>116</v>
      </c>
      <c r="C29" s="27" t="s">
        <v>82</v>
      </c>
      <c r="D29" s="18">
        <v>1987</v>
      </c>
      <c r="E29" s="28" t="s">
        <v>143</v>
      </c>
      <c r="F29" s="29" t="s">
        <v>5</v>
      </c>
    </row>
    <row r="30" spans="1:6" x14ac:dyDescent="0.2">
      <c r="A30" s="33"/>
      <c r="B30" s="28">
        <v>115</v>
      </c>
      <c r="C30" s="30" t="s">
        <v>83</v>
      </c>
      <c r="D30" s="30">
        <v>1991</v>
      </c>
      <c r="E30" s="28" t="s">
        <v>33</v>
      </c>
      <c r="F30" s="29" t="s">
        <v>5</v>
      </c>
    </row>
    <row r="31" spans="1:6" x14ac:dyDescent="0.2">
      <c r="A31" s="44"/>
      <c r="B31" s="39">
        <v>112</v>
      </c>
      <c r="C31" s="38" t="s">
        <v>105</v>
      </c>
      <c r="D31" s="40">
        <v>1996</v>
      </c>
      <c r="E31" s="39" t="s">
        <v>25</v>
      </c>
      <c r="F31" s="41" t="s">
        <v>5</v>
      </c>
    </row>
    <row r="32" spans="1:6" x14ac:dyDescent="0.2">
      <c r="A32" s="44"/>
      <c r="B32" s="39">
        <v>111</v>
      </c>
      <c r="C32" s="42" t="s">
        <v>160</v>
      </c>
      <c r="D32" s="40">
        <v>1993</v>
      </c>
      <c r="E32" s="39" t="s">
        <v>110</v>
      </c>
      <c r="F32" s="41" t="s">
        <v>5</v>
      </c>
    </row>
    <row r="33" spans="1:6" x14ac:dyDescent="0.2">
      <c r="A33" s="30"/>
      <c r="B33" s="28">
        <v>110</v>
      </c>
      <c r="C33" s="27" t="s">
        <v>57</v>
      </c>
      <c r="D33" s="18">
        <v>1993</v>
      </c>
      <c r="E33" s="28" t="s">
        <v>135</v>
      </c>
      <c r="F33" s="29" t="s">
        <v>5</v>
      </c>
    </row>
    <row r="34" spans="1:6" x14ac:dyDescent="0.2">
      <c r="A34" s="30"/>
      <c r="B34" s="28">
        <v>109</v>
      </c>
      <c r="C34" s="30" t="s">
        <v>70</v>
      </c>
      <c r="D34" s="30">
        <v>1985</v>
      </c>
      <c r="E34" s="28" t="s">
        <v>128</v>
      </c>
      <c r="F34" s="29" t="s">
        <v>5</v>
      </c>
    </row>
    <row r="35" spans="1:6" x14ac:dyDescent="0.2">
      <c r="A35" s="44"/>
      <c r="B35" s="39">
        <v>108</v>
      </c>
      <c r="C35" s="42" t="s">
        <v>81</v>
      </c>
      <c r="D35" s="40">
        <v>1990</v>
      </c>
      <c r="E35" s="39" t="s">
        <v>143</v>
      </c>
      <c r="F35" s="41" t="s">
        <v>5</v>
      </c>
    </row>
    <row r="36" spans="1:6" x14ac:dyDescent="0.2">
      <c r="A36" s="38"/>
      <c r="B36" s="39">
        <v>106</v>
      </c>
      <c r="C36" s="42" t="s">
        <v>24</v>
      </c>
      <c r="D36" s="40">
        <v>1985</v>
      </c>
      <c r="E36" s="39" t="s">
        <v>140</v>
      </c>
      <c r="F36" s="41" t="s">
        <v>5</v>
      </c>
    </row>
    <row r="37" spans="1:6" x14ac:dyDescent="0.2">
      <c r="A37" s="33"/>
      <c r="B37" s="28">
        <v>105</v>
      </c>
      <c r="C37" s="30" t="s">
        <v>108</v>
      </c>
      <c r="D37" s="30">
        <v>1992</v>
      </c>
      <c r="E37" s="28" t="s">
        <v>107</v>
      </c>
      <c r="F37" s="29" t="s">
        <v>5</v>
      </c>
    </row>
    <row r="38" spans="1:6" x14ac:dyDescent="0.2">
      <c r="A38" s="33"/>
      <c r="B38" s="28">
        <v>104</v>
      </c>
      <c r="C38" s="30" t="s">
        <v>111</v>
      </c>
      <c r="D38" s="30">
        <v>1991</v>
      </c>
      <c r="E38" s="28" t="s">
        <v>110</v>
      </c>
      <c r="F38" s="29" t="s">
        <v>5</v>
      </c>
    </row>
    <row r="39" spans="1:6" x14ac:dyDescent="0.2">
      <c r="A39" s="44"/>
      <c r="B39" s="39">
        <v>102</v>
      </c>
      <c r="C39" s="42" t="s">
        <v>80</v>
      </c>
      <c r="D39" s="40">
        <v>1987</v>
      </c>
      <c r="E39" s="39" t="s">
        <v>145</v>
      </c>
      <c r="F39" s="41" t="s">
        <v>5</v>
      </c>
    </row>
    <row r="40" spans="1:6" x14ac:dyDescent="0.2">
      <c r="A40" s="44"/>
      <c r="B40" s="39">
        <v>101</v>
      </c>
      <c r="C40" s="38" t="s">
        <v>130</v>
      </c>
      <c r="D40" s="38">
        <v>1993</v>
      </c>
      <c r="E40" s="39" t="s">
        <v>128</v>
      </c>
      <c r="F40" s="41" t="s">
        <v>5</v>
      </c>
    </row>
    <row r="41" spans="1:6" x14ac:dyDescent="0.2">
      <c r="A41" s="30"/>
      <c r="B41" s="28">
        <v>100</v>
      </c>
      <c r="C41" s="27" t="s">
        <v>116</v>
      </c>
      <c r="D41" s="18">
        <v>1996</v>
      </c>
      <c r="E41" s="35" t="s">
        <v>48</v>
      </c>
      <c r="F41" s="29" t="s">
        <v>5</v>
      </c>
    </row>
    <row r="42" spans="1:6" x14ac:dyDescent="0.2">
      <c r="A42" s="30"/>
      <c r="B42" s="28">
        <v>97</v>
      </c>
      <c r="C42" s="30" t="s">
        <v>124</v>
      </c>
      <c r="D42" s="30">
        <v>1993</v>
      </c>
      <c r="E42" s="28" t="s">
        <v>121</v>
      </c>
      <c r="F42" s="29" t="s">
        <v>5</v>
      </c>
    </row>
    <row r="43" spans="1:6" x14ac:dyDescent="0.2">
      <c r="A43" s="44"/>
      <c r="B43" s="39">
        <v>96</v>
      </c>
      <c r="C43" s="38" t="s">
        <v>109</v>
      </c>
      <c r="D43" s="38">
        <v>1991</v>
      </c>
      <c r="E43" s="39" t="s">
        <v>110</v>
      </c>
      <c r="F43" s="41" t="s">
        <v>5</v>
      </c>
    </row>
    <row r="44" spans="1:6" x14ac:dyDescent="0.2">
      <c r="A44" s="44"/>
      <c r="B44" s="39">
        <v>94</v>
      </c>
      <c r="C44" s="42" t="s">
        <v>58</v>
      </c>
      <c r="D44" s="40">
        <v>1990</v>
      </c>
      <c r="E44" s="39" t="s">
        <v>17</v>
      </c>
      <c r="F44" s="41" t="s">
        <v>5</v>
      </c>
    </row>
    <row r="45" spans="1:6" x14ac:dyDescent="0.2">
      <c r="A45" s="33"/>
      <c r="B45" s="28">
        <v>92</v>
      </c>
      <c r="C45" s="27" t="s">
        <v>142</v>
      </c>
      <c r="D45" s="18">
        <v>1985</v>
      </c>
      <c r="E45" s="28" t="s">
        <v>143</v>
      </c>
      <c r="F45" s="29" t="s">
        <v>5</v>
      </c>
    </row>
    <row r="46" spans="1:6" x14ac:dyDescent="0.2">
      <c r="A46" s="30"/>
      <c r="B46" s="28">
        <v>91</v>
      </c>
      <c r="C46" s="27" t="s">
        <v>34</v>
      </c>
      <c r="D46" s="18">
        <v>1983</v>
      </c>
      <c r="E46" s="28" t="s">
        <v>33</v>
      </c>
      <c r="F46" s="29" t="s">
        <v>5</v>
      </c>
    </row>
    <row r="47" spans="1:6" x14ac:dyDescent="0.2">
      <c r="A47" s="44"/>
      <c r="B47" s="39">
        <v>90</v>
      </c>
      <c r="C47" s="42" t="s">
        <v>137</v>
      </c>
      <c r="D47" s="40">
        <v>1990</v>
      </c>
      <c r="E47" s="39" t="s">
        <v>135</v>
      </c>
      <c r="F47" s="41" t="s">
        <v>5</v>
      </c>
    </row>
    <row r="48" spans="1:6" x14ac:dyDescent="0.2">
      <c r="A48" s="38"/>
      <c r="B48" s="39">
        <v>89</v>
      </c>
      <c r="C48" s="42" t="s">
        <v>66</v>
      </c>
      <c r="D48" s="40">
        <v>1988</v>
      </c>
      <c r="E48" s="39" t="s">
        <v>49</v>
      </c>
      <c r="F48" s="41" t="s">
        <v>5</v>
      </c>
    </row>
    <row r="49" spans="1:6" x14ac:dyDescent="0.2">
      <c r="A49" s="30"/>
      <c r="B49" s="28">
        <v>88</v>
      </c>
      <c r="C49" s="27" t="s">
        <v>112</v>
      </c>
      <c r="D49" s="18">
        <v>1998</v>
      </c>
      <c r="E49" s="28" t="s">
        <v>110</v>
      </c>
      <c r="F49" s="29" t="s">
        <v>5</v>
      </c>
    </row>
    <row r="50" spans="1:6" x14ac:dyDescent="0.2">
      <c r="A50" s="30"/>
      <c r="B50" s="28">
        <v>86</v>
      </c>
      <c r="C50" s="30" t="s">
        <v>90</v>
      </c>
      <c r="D50" s="30">
        <v>1990</v>
      </c>
      <c r="E50" s="28" t="s">
        <v>88</v>
      </c>
      <c r="F50" s="29" t="s">
        <v>5</v>
      </c>
    </row>
    <row r="51" spans="1:6" x14ac:dyDescent="0.2">
      <c r="A51" s="38"/>
      <c r="B51" s="39">
        <v>85</v>
      </c>
      <c r="C51" s="38" t="s">
        <v>123</v>
      </c>
      <c r="D51" s="40">
        <v>1994</v>
      </c>
      <c r="E51" s="39" t="s">
        <v>121</v>
      </c>
      <c r="F51" s="41" t="s">
        <v>5</v>
      </c>
    </row>
    <row r="52" spans="1:6" x14ac:dyDescent="0.2">
      <c r="A52" s="44"/>
      <c r="B52" s="39">
        <v>81</v>
      </c>
      <c r="C52" s="38" t="s">
        <v>69</v>
      </c>
      <c r="D52" s="40">
        <v>1989</v>
      </c>
      <c r="E52" s="39" t="s">
        <v>128</v>
      </c>
      <c r="F52" s="41" t="s">
        <v>5</v>
      </c>
    </row>
    <row r="53" spans="1:6" x14ac:dyDescent="0.2">
      <c r="A53" s="30"/>
      <c r="B53" s="28">
        <v>78</v>
      </c>
      <c r="C53" s="30" t="s">
        <v>31</v>
      </c>
      <c r="D53" s="18">
        <v>1988</v>
      </c>
      <c r="E53" s="28" t="s">
        <v>125</v>
      </c>
      <c r="F53" s="29" t="s">
        <v>5</v>
      </c>
    </row>
    <row r="54" spans="1:6" x14ac:dyDescent="0.2">
      <c r="A54" s="33"/>
      <c r="B54" s="28">
        <v>77</v>
      </c>
      <c r="C54" s="30" t="s">
        <v>56</v>
      </c>
      <c r="D54" s="18">
        <v>1993</v>
      </c>
      <c r="E54" s="28" t="s">
        <v>135</v>
      </c>
      <c r="F54" s="29" t="s">
        <v>5</v>
      </c>
    </row>
    <row r="55" spans="1:6" x14ac:dyDescent="0.2">
      <c r="A55" s="44"/>
      <c r="B55" s="55">
        <v>76</v>
      </c>
      <c r="C55" s="42" t="s">
        <v>117</v>
      </c>
      <c r="D55" s="40">
        <v>1984</v>
      </c>
      <c r="E55" s="39" t="s">
        <v>17</v>
      </c>
      <c r="F55" s="41" t="s">
        <v>5</v>
      </c>
    </row>
    <row r="56" spans="1:6" x14ac:dyDescent="0.2">
      <c r="A56" s="44"/>
      <c r="B56" s="39">
        <v>74</v>
      </c>
      <c r="C56" s="38" t="s">
        <v>106</v>
      </c>
      <c r="D56" s="40">
        <v>1985</v>
      </c>
      <c r="E56" s="39" t="s">
        <v>107</v>
      </c>
      <c r="F56" s="41" t="s">
        <v>5</v>
      </c>
    </row>
    <row r="57" spans="1:6" x14ac:dyDescent="0.2">
      <c r="A57" s="33"/>
      <c r="B57" s="28">
        <v>73</v>
      </c>
      <c r="C57" s="27" t="s">
        <v>129</v>
      </c>
      <c r="D57" s="18">
        <v>1988</v>
      </c>
      <c r="E57" s="28" t="s">
        <v>128</v>
      </c>
      <c r="F57" s="29" t="s">
        <v>5</v>
      </c>
    </row>
    <row r="58" spans="1:6" x14ac:dyDescent="0.2">
      <c r="A58" s="33"/>
      <c r="B58" s="28">
        <v>72</v>
      </c>
      <c r="C58" s="30" t="s">
        <v>71</v>
      </c>
      <c r="D58" s="18">
        <v>1996</v>
      </c>
      <c r="E58" s="28" t="s">
        <v>48</v>
      </c>
      <c r="F58" s="29" t="s">
        <v>5</v>
      </c>
    </row>
    <row r="59" spans="1:6" x14ac:dyDescent="0.2">
      <c r="A59" s="38"/>
      <c r="B59" s="39">
        <v>71</v>
      </c>
      <c r="C59" s="38" t="s">
        <v>103</v>
      </c>
      <c r="D59" s="40">
        <v>1996</v>
      </c>
      <c r="E59" s="39" t="s">
        <v>25</v>
      </c>
      <c r="F59" s="41" t="s">
        <v>5</v>
      </c>
    </row>
    <row r="60" spans="1:6" x14ac:dyDescent="0.2">
      <c r="A60" s="38"/>
      <c r="B60" s="39">
        <v>70</v>
      </c>
      <c r="C60" s="42" t="s">
        <v>99</v>
      </c>
      <c r="D60" s="40">
        <v>1992</v>
      </c>
      <c r="E60" s="39" t="s">
        <v>100</v>
      </c>
      <c r="F60" s="41" t="s">
        <v>5</v>
      </c>
    </row>
    <row r="61" spans="1:6" x14ac:dyDescent="0.2">
      <c r="A61" s="30"/>
      <c r="B61" s="28">
        <v>69</v>
      </c>
      <c r="C61" s="30" t="s">
        <v>132</v>
      </c>
      <c r="D61" s="30">
        <v>1995</v>
      </c>
      <c r="E61" s="28" t="s">
        <v>131</v>
      </c>
      <c r="F61" s="29" t="s">
        <v>5</v>
      </c>
    </row>
    <row r="62" spans="1:6" x14ac:dyDescent="0.2">
      <c r="A62" s="33"/>
      <c r="B62" s="28">
        <v>67</v>
      </c>
      <c r="C62" s="27" t="s">
        <v>118</v>
      </c>
      <c r="D62" s="18">
        <v>1989</v>
      </c>
      <c r="E62" s="28" t="s">
        <v>17</v>
      </c>
      <c r="F62" s="29" t="s">
        <v>5</v>
      </c>
    </row>
    <row r="63" spans="1:6" x14ac:dyDescent="0.2">
      <c r="A63" s="38"/>
      <c r="B63" s="39">
        <v>66</v>
      </c>
      <c r="C63" s="38" t="s">
        <v>75</v>
      </c>
      <c r="D63" s="38">
        <v>1992</v>
      </c>
      <c r="E63" s="39" t="s">
        <v>125</v>
      </c>
      <c r="F63" s="41" t="s">
        <v>5</v>
      </c>
    </row>
    <row r="64" spans="1:6" x14ac:dyDescent="0.2">
      <c r="A64" s="38"/>
      <c r="B64" s="39">
        <v>64</v>
      </c>
      <c r="C64" s="38" t="s">
        <v>114</v>
      </c>
      <c r="D64" s="38">
        <v>1994</v>
      </c>
      <c r="E64" s="39" t="s">
        <v>48</v>
      </c>
      <c r="F64" s="41" t="s">
        <v>5</v>
      </c>
    </row>
    <row r="65" spans="1:6" x14ac:dyDescent="0.2">
      <c r="A65" s="33"/>
      <c r="B65" s="28">
        <v>63</v>
      </c>
      <c r="C65" s="30" t="s">
        <v>53</v>
      </c>
      <c r="D65" s="18">
        <v>1983</v>
      </c>
      <c r="E65" s="28" t="s">
        <v>135</v>
      </c>
      <c r="F65" s="29" t="s">
        <v>5</v>
      </c>
    </row>
    <row r="66" spans="1:6" x14ac:dyDescent="0.2">
      <c r="A66" s="30"/>
      <c r="B66" s="28">
        <v>62</v>
      </c>
      <c r="C66" s="27" t="s">
        <v>32</v>
      </c>
      <c r="D66" s="18">
        <v>1992</v>
      </c>
      <c r="E66" s="28" t="s">
        <v>125</v>
      </c>
      <c r="F66" s="29" t="s">
        <v>5</v>
      </c>
    </row>
    <row r="67" spans="1:6" x14ac:dyDescent="0.2">
      <c r="A67" s="44"/>
      <c r="B67" s="39">
        <v>60</v>
      </c>
      <c r="C67" s="38" t="s">
        <v>42</v>
      </c>
      <c r="D67" s="38">
        <v>1983</v>
      </c>
      <c r="E67" s="39" t="s">
        <v>133</v>
      </c>
      <c r="F67" s="41" t="s">
        <v>5</v>
      </c>
    </row>
    <row r="68" spans="1:6" x14ac:dyDescent="0.2">
      <c r="A68" s="44"/>
      <c r="B68" s="39">
        <v>59</v>
      </c>
      <c r="C68" s="42" t="s">
        <v>127</v>
      </c>
      <c r="D68" s="40">
        <v>1988</v>
      </c>
      <c r="E68" s="39" t="s">
        <v>128</v>
      </c>
      <c r="F68" s="41" t="s">
        <v>5</v>
      </c>
    </row>
    <row r="69" spans="1:6" x14ac:dyDescent="0.2">
      <c r="A69" s="30"/>
      <c r="B69" s="28">
        <v>58</v>
      </c>
      <c r="C69" s="30" t="s">
        <v>122</v>
      </c>
      <c r="D69" s="18">
        <v>1992</v>
      </c>
      <c r="E69" s="28" t="s">
        <v>121</v>
      </c>
      <c r="F69" s="29" t="s">
        <v>5</v>
      </c>
    </row>
    <row r="70" spans="1:6" x14ac:dyDescent="0.2">
      <c r="A70" s="33"/>
      <c r="B70" s="28">
        <v>56</v>
      </c>
      <c r="C70" s="30" t="s">
        <v>52</v>
      </c>
      <c r="D70" s="18">
        <v>1982</v>
      </c>
      <c r="E70" s="28" t="s">
        <v>135</v>
      </c>
      <c r="F70" s="29" t="s">
        <v>5</v>
      </c>
    </row>
    <row r="71" spans="1:6" x14ac:dyDescent="0.2">
      <c r="A71" s="38"/>
      <c r="B71" s="39">
        <v>55</v>
      </c>
      <c r="C71" s="38" t="s">
        <v>126</v>
      </c>
      <c r="D71" s="40">
        <v>1995</v>
      </c>
      <c r="E71" s="39" t="s">
        <v>125</v>
      </c>
      <c r="F71" s="41" t="s">
        <v>5</v>
      </c>
    </row>
    <row r="72" spans="1:6" x14ac:dyDescent="0.2">
      <c r="A72" s="38"/>
      <c r="B72" s="39">
        <v>53</v>
      </c>
      <c r="C72" s="42" t="s">
        <v>115</v>
      </c>
      <c r="D72" s="40">
        <v>1993</v>
      </c>
      <c r="E72" s="39" t="s">
        <v>48</v>
      </c>
      <c r="F72" s="41" t="s">
        <v>5</v>
      </c>
    </row>
    <row r="73" spans="1:6" x14ac:dyDescent="0.2">
      <c r="A73" s="30"/>
      <c r="B73" s="28">
        <v>52</v>
      </c>
      <c r="C73" s="30" t="s">
        <v>104</v>
      </c>
      <c r="D73" s="30">
        <v>1993</v>
      </c>
      <c r="E73" s="34" t="s">
        <v>25</v>
      </c>
      <c r="F73" s="29" t="s">
        <v>5</v>
      </c>
    </row>
    <row r="74" spans="1:6" x14ac:dyDescent="0.2">
      <c r="A74" s="30"/>
      <c r="B74" s="28">
        <v>51</v>
      </c>
      <c r="C74" s="30" t="s">
        <v>97</v>
      </c>
      <c r="D74" s="18">
        <v>1997</v>
      </c>
      <c r="E74" s="28" t="s">
        <v>98</v>
      </c>
      <c r="F74" s="29" t="s">
        <v>5</v>
      </c>
    </row>
    <row r="75" spans="1:6" x14ac:dyDescent="0.2">
      <c r="A75" s="38"/>
      <c r="B75" s="39">
        <v>50</v>
      </c>
      <c r="C75" s="38" t="s">
        <v>46</v>
      </c>
      <c r="D75" s="40">
        <v>1994</v>
      </c>
      <c r="E75" s="39" t="s">
        <v>92</v>
      </c>
      <c r="F75" s="41" t="s">
        <v>5</v>
      </c>
    </row>
    <row r="76" spans="1:6" x14ac:dyDescent="0.2">
      <c r="A76" s="44"/>
      <c r="B76" s="39">
        <v>49</v>
      </c>
      <c r="C76" s="42" t="s">
        <v>138</v>
      </c>
      <c r="D76" s="40">
        <v>1989</v>
      </c>
      <c r="E76" s="39" t="s">
        <v>135</v>
      </c>
      <c r="F76" s="41" t="s">
        <v>5</v>
      </c>
    </row>
    <row r="77" spans="1:6" x14ac:dyDescent="0.2">
      <c r="A77" s="30"/>
      <c r="B77" s="28">
        <v>48</v>
      </c>
      <c r="C77" s="27" t="s">
        <v>165</v>
      </c>
      <c r="D77" s="18">
        <v>1992</v>
      </c>
      <c r="E77" s="25" t="s">
        <v>49</v>
      </c>
      <c r="F77" s="29" t="s">
        <v>5</v>
      </c>
    </row>
    <row r="78" spans="1:6" x14ac:dyDescent="0.2">
      <c r="A78" s="33"/>
      <c r="B78" s="28">
        <v>47</v>
      </c>
      <c r="C78" s="27" t="s">
        <v>144</v>
      </c>
      <c r="D78" s="18">
        <v>1990</v>
      </c>
      <c r="E78" s="28" t="s">
        <v>143</v>
      </c>
      <c r="F78" s="29" t="s">
        <v>5</v>
      </c>
    </row>
    <row r="79" spans="1:6" x14ac:dyDescent="0.2">
      <c r="A79" s="38"/>
      <c r="B79" s="39">
        <v>46</v>
      </c>
      <c r="C79" s="38" t="s">
        <v>68</v>
      </c>
      <c r="D79" s="38">
        <v>1990</v>
      </c>
      <c r="E79" s="39" t="s">
        <v>88</v>
      </c>
      <c r="F79" s="41" t="s">
        <v>5</v>
      </c>
    </row>
    <row r="80" spans="1:6" x14ac:dyDescent="0.2">
      <c r="A80" s="44"/>
      <c r="B80" s="39">
        <v>45</v>
      </c>
      <c r="C80" s="42" t="s">
        <v>30</v>
      </c>
      <c r="D80" s="40">
        <v>1981</v>
      </c>
      <c r="E80" s="39" t="s">
        <v>125</v>
      </c>
      <c r="F80" s="41" t="s">
        <v>5</v>
      </c>
    </row>
    <row r="81" spans="1:6" x14ac:dyDescent="0.2">
      <c r="A81" s="30"/>
      <c r="B81" s="28">
        <v>44</v>
      </c>
      <c r="C81" s="27" t="s">
        <v>38</v>
      </c>
      <c r="D81" s="30">
        <v>1980</v>
      </c>
      <c r="E81" s="28" t="s">
        <v>133</v>
      </c>
      <c r="F81" s="29" t="s">
        <v>5</v>
      </c>
    </row>
    <row r="82" spans="1:6" x14ac:dyDescent="0.2">
      <c r="A82" s="33"/>
      <c r="B82" s="28">
        <v>43</v>
      </c>
      <c r="C82" s="30" t="s">
        <v>74</v>
      </c>
      <c r="D82" s="18">
        <v>1981</v>
      </c>
      <c r="E82" s="28" t="s">
        <v>92</v>
      </c>
      <c r="F82" s="29" t="s">
        <v>5</v>
      </c>
    </row>
    <row r="83" spans="1:6" x14ac:dyDescent="0.2">
      <c r="A83" s="44"/>
      <c r="B83" s="39">
        <v>42</v>
      </c>
      <c r="C83" s="38" t="s">
        <v>136</v>
      </c>
      <c r="D83" s="40">
        <v>1989</v>
      </c>
      <c r="E83" s="39" t="s">
        <v>135</v>
      </c>
      <c r="F83" s="41" t="s">
        <v>5</v>
      </c>
    </row>
    <row r="84" spans="1:6" x14ac:dyDescent="0.2">
      <c r="A84" s="38"/>
      <c r="B84" s="39">
        <v>41</v>
      </c>
      <c r="C84" s="42" t="s">
        <v>77</v>
      </c>
      <c r="D84" s="40">
        <v>1978</v>
      </c>
      <c r="E84" s="39" t="s">
        <v>131</v>
      </c>
      <c r="F84" s="41" t="s">
        <v>5</v>
      </c>
    </row>
    <row r="85" spans="1:6" x14ac:dyDescent="0.2">
      <c r="A85" s="33"/>
      <c r="B85" s="28">
        <v>40</v>
      </c>
      <c r="C85" s="30" t="s">
        <v>119</v>
      </c>
      <c r="D85" s="18">
        <v>1989</v>
      </c>
      <c r="E85" s="28" t="s">
        <v>17</v>
      </c>
      <c r="F85" s="29" t="s">
        <v>5</v>
      </c>
    </row>
    <row r="86" spans="1:6" x14ac:dyDescent="0.2">
      <c r="A86" s="33"/>
      <c r="B86" s="28">
        <v>39</v>
      </c>
      <c r="C86" s="27" t="s">
        <v>19</v>
      </c>
      <c r="D86" s="18">
        <v>1986</v>
      </c>
      <c r="E86" s="28" t="s">
        <v>128</v>
      </c>
      <c r="F86" s="29" t="s">
        <v>5</v>
      </c>
    </row>
    <row r="87" spans="1:6" x14ac:dyDescent="0.2">
      <c r="A87" s="38"/>
      <c r="B87" s="39">
        <v>38</v>
      </c>
      <c r="C87" s="48" t="s">
        <v>120</v>
      </c>
      <c r="D87" s="40">
        <v>1991</v>
      </c>
      <c r="E87" s="39" t="s">
        <v>121</v>
      </c>
      <c r="F87" s="41" t="s">
        <v>5</v>
      </c>
    </row>
    <row r="88" spans="1:6" x14ac:dyDescent="0.2">
      <c r="A88" s="44"/>
      <c r="B88" s="39">
        <v>37</v>
      </c>
      <c r="C88" s="42" t="s">
        <v>36</v>
      </c>
      <c r="D88" s="40">
        <v>1971</v>
      </c>
      <c r="E88" s="39" t="s">
        <v>33</v>
      </c>
      <c r="F88" s="41" t="s">
        <v>5</v>
      </c>
    </row>
    <row r="89" spans="1:6" x14ac:dyDescent="0.2">
      <c r="A89" s="33"/>
      <c r="B89" s="28">
        <v>36</v>
      </c>
      <c r="C89" s="27" t="s">
        <v>21</v>
      </c>
      <c r="D89" s="18">
        <v>1988</v>
      </c>
      <c r="E89" s="28" t="s">
        <v>128</v>
      </c>
      <c r="F89" s="29" t="s">
        <v>5</v>
      </c>
    </row>
    <row r="90" spans="1:6" x14ac:dyDescent="0.2">
      <c r="A90" s="30"/>
      <c r="B90" s="28">
        <v>35</v>
      </c>
      <c r="C90" s="27" t="s">
        <v>76</v>
      </c>
      <c r="D90" s="18">
        <v>1993</v>
      </c>
      <c r="E90" s="28" t="s">
        <v>33</v>
      </c>
      <c r="F90" s="29" t="s">
        <v>5</v>
      </c>
    </row>
    <row r="91" spans="1:6" x14ac:dyDescent="0.2">
      <c r="A91" s="38"/>
      <c r="B91" s="39">
        <v>34</v>
      </c>
      <c r="C91" s="42" t="s">
        <v>54</v>
      </c>
      <c r="D91" s="40">
        <v>1995</v>
      </c>
      <c r="E91" s="39" t="s">
        <v>94</v>
      </c>
      <c r="F91" s="41" t="s">
        <v>5</v>
      </c>
    </row>
    <row r="92" spans="1:6" x14ac:dyDescent="0.2">
      <c r="A92" s="38"/>
      <c r="B92" s="39">
        <v>33</v>
      </c>
      <c r="C92" s="38" t="s">
        <v>23</v>
      </c>
      <c r="D92" s="40">
        <v>1984</v>
      </c>
      <c r="E92" s="39" t="s">
        <v>140</v>
      </c>
      <c r="F92" s="41" t="s">
        <v>5</v>
      </c>
    </row>
    <row r="93" spans="1:6" x14ac:dyDescent="0.2">
      <c r="A93" s="33"/>
      <c r="B93" s="28">
        <v>32</v>
      </c>
      <c r="C93" s="27" t="s">
        <v>20</v>
      </c>
      <c r="D93" s="18">
        <v>1984</v>
      </c>
      <c r="E93" s="28" t="s">
        <v>128</v>
      </c>
      <c r="F93" s="29" t="s">
        <v>5</v>
      </c>
    </row>
    <row r="94" spans="1:6" x14ac:dyDescent="0.2">
      <c r="A94" s="33"/>
      <c r="B94" s="28">
        <v>31</v>
      </c>
      <c r="C94" s="30" t="s">
        <v>61</v>
      </c>
      <c r="D94" s="30">
        <v>1990</v>
      </c>
      <c r="E94" s="28" t="s">
        <v>140</v>
      </c>
      <c r="F94" s="29" t="s">
        <v>5</v>
      </c>
    </row>
    <row r="95" spans="1:6" x14ac:dyDescent="0.2">
      <c r="A95" s="38"/>
      <c r="B95" s="39">
        <v>30</v>
      </c>
      <c r="C95" s="42" t="s">
        <v>64</v>
      </c>
      <c r="D95" s="40">
        <v>1984</v>
      </c>
      <c r="E95" s="39" t="s">
        <v>49</v>
      </c>
      <c r="F95" s="41" t="s">
        <v>5</v>
      </c>
    </row>
    <row r="96" spans="1:6" x14ac:dyDescent="0.2">
      <c r="A96" s="44"/>
      <c r="B96" s="39">
        <v>29</v>
      </c>
      <c r="C96" s="42" t="s">
        <v>59</v>
      </c>
      <c r="D96" s="40">
        <v>1977</v>
      </c>
      <c r="E96" s="39" t="s">
        <v>17</v>
      </c>
      <c r="F96" s="41" t="s">
        <v>5</v>
      </c>
    </row>
    <row r="97" spans="1:6" x14ac:dyDescent="0.2">
      <c r="A97" s="30"/>
      <c r="B97" s="28">
        <v>28</v>
      </c>
      <c r="C97" s="27" t="s">
        <v>22</v>
      </c>
      <c r="D97" s="18">
        <v>1986</v>
      </c>
      <c r="E97" s="28" t="s">
        <v>128</v>
      </c>
      <c r="F97" s="29" t="s">
        <v>5</v>
      </c>
    </row>
    <row r="98" spans="1:6" x14ac:dyDescent="0.2">
      <c r="A98" s="33"/>
      <c r="B98" s="59">
        <v>25</v>
      </c>
      <c r="C98" s="27" t="s">
        <v>40</v>
      </c>
      <c r="D98" s="18">
        <v>1989</v>
      </c>
      <c r="E98" s="28" t="s">
        <v>133</v>
      </c>
      <c r="F98" s="29" t="s">
        <v>5</v>
      </c>
    </row>
    <row r="99" spans="1:6" x14ac:dyDescent="0.2">
      <c r="A99" s="38"/>
      <c r="B99" s="39">
        <v>24</v>
      </c>
      <c r="C99" s="38" t="s">
        <v>65</v>
      </c>
      <c r="D99" s="38">
        <v>1989</v>
      </c>
      <c r="E99" s="39" t="s">
        <v>49</v>
      </c>
      <c r="F99" s="41" t="s">
        <v>5</v>
      </c>
    </row>
    <row r="100" spans="1:6" x14ac:dyDescent="0.2">
      <c r="A100" s="38"/>
      <c r="B100" s="39">
        <v>22</v>
      </c>
      <c r="C100" s="42" t="s">
        <v>47</v>
      </c>
      <c r="D100" s="40">
        <v>1987</v>
      </c>
      <c r="E100" s="39" t="s">
        <v>131</v>
      </c>
      <c r="F100" s="41" t="s">
        <v>5</v>
      </c>
    </row>
    <row r="101" spans="1:6" x14ac:dyDescent="0.2">
      <c r="A101" s="30"/>
      <c r="B101" s="28">
        <v>21</v>
      </c>
      <c r="C101" s="27" t="s">
        <v>60</v>
      </c>
      <c r="D101" s="18">
        <v>1988</v>
      </c>
      <c r="E101" s="28" t="s">
        <v>140</v>
      </c>
      <c r="F101" s="29" t="s">
        <v>5</v>
      </c>
    </row>
    <row r="102" spans="1:6" x14ac:dyDescent="0.2">
      <c r="A102" s="30"/>
      <c r="B102" s="28">
        <v>20</v>
      </c>
      <c r="C102" s="30" t="s">
        <v>62</v>
      </c>
      <c r="D102" s="30">
        <v>1988</v>
      </c>
      <c r="E102" s="28" t="s">
        <v>49</v>
      </c>
      <c r="F102" s="29" t="s">
        <v>5</v>
      </c>
    </row>
    <row r="103" spans="1:6" x14ac:dyDescent="0.2">
      <c r="A103" s="38"/>
      <c r="B103" s="39">
        <v>19</v>
      </c>
      <c r="C103" s="42" t="s">
        <v>39</v>
      </c>
      <c r="D103" s="40">
        <v>1972</v>
      </c>
      <c r="E103" s="39" t="s">
        <v>133</v>
      </c>
      <c r="F103" s="41" t="s">
        <v>5</v>
      </c>
    </row>
    <row r="104" spans="1:6" x14ac:dyDescent="0.2">
      <c r="A104" s="44"/>
      <c r="B104" s="39">
        <v>18</v>
      </c>
      <c r="C104" s="38" t="s">
        <v>139</v>
      </c>
      <c r="D104" s="38">
        <v>1980</v>
      </c>
      <c r="E104" s="39" t="s">
        <v>44</v>
      </c>
      <c r="F104" s="41" t="s">
        <v>5</v>
      </c>
    </row>
    <row r="105" spans="1:6" x14ac:dyDescent="0.2">
      <c r="A105" s="33"/>
      <c r="B105" s="28">
        <v>17</v>
      </c>
      <c r="C105" s="27" t="s">
        <v>29</v>
      </c>
      <c r="D105" s="18">
        <v>1990</v>
      </c>
      <c r="E105" s="28" t="s">
        <v>88</v>
      </c>
      <c r="F105" s="29" t="s">
        <v>5</v>
      </c>
    </row>
    <row r="106" spans="1:6" x14ac:dyDescent="0.2">
      <c r="A106" s="30"/>
      <c r="B106" s="28">
        <v>16</v>
      </c>
      <c r="C106" s="27" t="s">
        <v>93</v>
      </c>
      <c r="D106" s="18">
        <v>1984</v>
      </c>
      <c r="E106" s="28" t="s">
        <v>92</v>
      </c>
      <c r="F106" s="29" t="s">
        <v>5</v>
      </c>
    </row>
    <row r="107" spans="1:6" ht="16.5" customHeight="1" x14ac:dyDescent="0.2">
      <c r="A107" s="38"/>
      <c r="B107" s="39">
        <v>15</v>
      </c>
      <c r="C107" s="38" t="s">
        <v>89</v>
      </c>
      <c r="D107" s="38">
        <v>1987</v>
      </c>
      <c r="E107" s="45" t="s">
        <v>88</v>
      </c>
      <c r="F107" s="41" t="s">
        <v>5</v>
      </c>
    </row>
    <row r="108" spans="1:6" x14ac:dyDescent="0.2">
      <c r="A108" s="38"/>
      <c r="B108" s="39">
        <v>14</v>
      </c>
      <c r="C108" s="38" t="s">
        <v>141</v>
      </c>
      <c r="D108" s="38">
        <v>1992</v>
      </c>
      <c r="E108" s="39" t="s">
        <v>140</v>
      </c>
      <c r="F108" s="41" t="s">
        <v>5</v>
      </c>
    </row>
    <row r="109" spans="1:6" x14ac:dyDescent="0.2">
      <c r="A109" s="33"/>
      <c r="B109" s="28">
        <v>13</v>
      </c>
      <c r="C109" s="27" t="s">
        <v>50</v>
      </c>
      <c r="D109" s="18">
        <v>1980</v>
      </c>
      <c r="E109" s="28" t="s">
        <v>135</v>
      </c>
      <c r="F109" s="29" t="s">
        <v>5</v>
      </c>
    </row>
    <row r="110" spans="1:6" x14ac:dyDescent="0.2">
      <c r="A110" s="30"/>
      <c r="B110" s="28">
        <v>12</v>
      </c>
      <c r="C110" s="30" t="s">
        <v>41</v>
      </c>
      <c r="D110" s="30">
        <v>1984</v>
      </c>
      <c r="E110" s="28" t="s">
        <v>133</v>
      </c>
      <c r="F110" s="29" t="s">
        <v>5</v>
      </c>
    </row>
    <row r="111" spans="1:6" x14ac:dyDescent="0.2">
      <c r="A111" s="38"/>
      <c r="B111" s="39">
        <v>11</v>
      </c>
      <c r="C111" s="38" t="s">
        <v>63</v>
      </c>
      <c r="D111" s="38">
        <v>1990</v>
      </c>
      <c r="E111" s="39" t="s">
        <v>49</v>
      </c>
      <c r="F111" s="41" t="s">
        <v>5</v>
      </c>
    </row>
    <row r="112" spans="1:6" x14ac:dyDescent="0.2">
      <c r="A112" s="38"/>
      <c r="B112" s="39">
        <v>10</v>
      </c>
      <c r="C112" s="42" t="s">
        <v>43</v>
      </c>
      <c r="D112" s="40">
        <v>1983</v>
      </c>
      <c r="E112" s="39" t="s">
        <v>133</v>
      </c>
      <c r="F112" s="41" t="s">
        <v>5</v>
      </c>
    </row>
    <row r="113" spans="1:6" x14ac:dyDescent="0.2">
      <c r="A113" s="30"/>
      <c r="B113" s="28">
        <v>7</v>
      </c>
      <c r="C113" s="27" t="s">
        <v>27</v>
      </c>
      <c r="D113" s="18">
        <v>1989</v>
      </c>
      <c r="E113" s="28" t="s">
        <v>25</v>
      </c>
      <c r="F113" s="29" t="s">
        <v>5</v>
      </c>
    </row>
    <row r="114" spans="1:6" x14ac:dyDescent="0.2">
      <c r="A114" s="30"/>
      <c r="B114" s="28">
        <v>6</v>
      </c>
      <c r="C114" s="30" t="s">
        <v>37</v>
      </c>
      <c r="D114" s="30">
        <v>1986</v>
      </c>
      <c r="E114" s="28" t="s">
        <v>33</v>
      </c>
      <c r="F114" s="29" t="s">
        <v>5</v>
      </c>
    </row>
    <row r="115" spans="1:6" x14ac:dyDescent="0.2">
      <c r="A115" s="44"/>
      <c r="B115" s="39">
        <v>5</v>
      </c>
      <c r="C115" s="38" t="s">
        <v>51</v>
      </c>
      <c r="D115" s="38">
        <v>1989</v>
      </c>
      <c r="E115" s="39" t="s">
        <v>135</v>
      </c>
      <c r="F115" s="41" t="s">
        <v>5</v>
      </c>
    </row>
    <row r="116" spans="1:6" x14ac:dyDescent="0.2">
      <c r="A116" s="38"/>
      <c r="B116" s="39">
        <v>3</v>
      </c>
      <c r="C116" s="38" t="s">
        <v>72</v>
      </c>
      <c r="D116" s="40">
        <v>1989</v>
      </c>
      <c r="E116" s="39" t="s">
        <v>92</v>
      </c>
      <c r="F116" s="41" t="s">
        <v>5</v>
      </c>
    </row>
    <row r="117" spans="1:6" x14ac:dyDescent="0.2">
      <c r="A117" s="30"/>
      <c r="B117" s="28">
        <v>2</v>
      </c>
      <c r="C117" s="30" t="s">
        <v>73</v>
      </c>
      <c r="D117" s="18">
        <v>1992</v>
      </c>
      <c r="E117" s="28" t="s">
        <v>135</v>
      </c>
      <c r="F117" s="29" t="s">
        <v>5</v>
      </c>
    </row>
    <row r="118" spans="1:6" x14ac:dyDescent="0.2">
      <c r="A118" s="33"/>
      <c r="B118" s="28">
        <v>1</v>
      </c>
      <c r="C118" s="30" t="s">
        <v>55</v>
      </c>
      <c r="D118" s="18">
        <v>1987</v>
      </c>
      <c r="E118" s="28" t="s">
        <v>92</v>
      </c>
      <c r="F118" s="29" t="s">
        <v>5</v>
      </c>
    </row>
  </sheetData>
  <autoFilter ref="A8:F118">
    <sortState ref="A9:F119">
      <sortCondition descending="1" ref="B8:B119"/>
    </sortState>
  </autoFilter>
  <conditionalFormatting sqref="F1">
    <cfRule type="cellIs" dxfId="2" priority="1" stopIfTrue="1" operator="equal">
      <formula>"x"</formula>
    </cfRule>
    <cfRule type="cellIs" dxfId="1" priority="2" stopIfTrue="1" operator="equal">
      <formula>"VD"</formula>
    </cfRule>
    <cfRule type="cellIs" dxfId="0" priority="3" stopIfTrue="1" operator="equal">
      <formula>"S"</formula>
    </cfRule>
  </conditionalFormatting>
  <dataValidations count="1">
    <dataValidation type="list" allowBlank="1" showInputMessage="1" showErrorMessage="1" sqref="F9:F118">
      <formula1>$I$1:$J$1</formula1>
    </dataValidation>
  </dataValidations>
  <pageMargins left="0.7" right="0.7" top="0.78740157499999996" bottom="0.78740157499999996" header="0.3" footer="0.3"/>
  <pageSetup paperSize="9"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N20" sqref="N20"/>
    </sheetView>
  </sheetViews>
  <sheetFormatPr defaultRowHeight="12.75" x14ac:dyDescent="0.2"/>
  <cols>
    <col min="2" max="2" width="18.140625" customWidth="1"/>
  </cols>
  <sheetData>
    <row r="1" spans="1:3" x14ac:dyDescent="0.2">
      <c r="A1" s="57" t="s">
        <v>177</v>
      </c>
    </row>
    <row r="2" spans="1:3" x14ac:dyDescent="0.2">
      <c r="A2" s="28">
        <v>138</v>
      </c>
      <c r="B2" s="27" t="s">
        <v>170</v>
      </c>
      <c r="C2" s="2">
        <v>17.02</v>
      </c>
    </row>
    <row r="3" spans="1:3" x14ac:dyDescent="0.2">
      <c r="A3" s="28">
        <v>137</v>
      </c>
      <c r="B3" s="27" t="s">
        <v>167</v>
      </c>
      <c r="C3" s="58" t="s">
        <v>159</v>
      </c>
    </row>
    <row r="4" spans="1:3" x14ac:dyDescent="0.2">
      <c r="A4" s="28">
        <v>134</v>
      </c>
      <c r="B4" s="27" t="s">
        <v>161</v>
      </c>
      <c r="C4" s="58" t="s">
        <v>159</v>
      </c>
    </row>
    <row r="5" spans="1:3" x14ac:dyDescent="0.2">
      <c r="A5" s="28">
        <v>123</v>
      </c>
      <c r="B5" s="30" t="s">
        <v>155</v>
      </c>
      <c r="C5" s="62">
        <v>17.77</v>
      </c>
    </row>
    <row r="6" spans="1:3" x14ac:dyDescent="0.2">
      <c r="A6" s="28">
        <v>120</v>
      </c>
      <c r="B6" s="30" t="s">
        <v>153</v>
      </c>
      <c r="C6" s="62">
        <v>22.53</v>
      </c>
    </row>
    <row r="7" spans="1:3" x14ac:dyDescent="0.2">
      <c r="A7" s="28">
        <v>53</v>
      </c>
      <c r="B7" s="27" t="s">
        <v>115</v>
      </c>
      <c r="C7" s="62">
        <v>18.71</v>
      </c>
    </row>
    <row r="8" spans="1:3" x14ac:dyDescent="0.2">
      <c r="A8" s="28">
        <v>50</v>
      </c>
      <c r="B8" s="30" t="s">
        <v>46</v>
      </c>
      <c r="C8" s="62">
        <v>16.48</v>
      </c>
    </row>
    <row r="9" spans="1:3" x14ac:dyDescent="0.2">
      <c r="A9" s="28">
        <v>44</v>
      </c>
      <c r="B9" s="27" t="s">
        <v>38</v>
      </c>
      <c r="C9" s="62">
        <v>17.52</v>
      </c>
    </row>
    <row r="10" spans="1:3" x14ac:dyDescent="0.2">
      <c r="A10" s="28">
        <v>43</v>
      </c>
      <c r="B10" s="30" t="s">
        <v>74</v>
      </c>
      <c r="C10" s="62">
        <v>17.43</v>
      </c>
    </row>
    <row r="11" spans="1:3" x14ac:dyDescent="0.2">
      <c r="A11" s="56">
        <v>16</v>
      </c>
      <c r="B11" s="27" t="s">
        <v>93</v>
      </c>
      <c r="C11" s="62">
        <v>17.760000000000002</v>
      </c>
    </row>
    <row r="12" spans="1:3" x14ac:dyDescent="0.2">
      <c r="A12" s="28">
        <v>39</v>
      </c>
      <c r="B12" s="27" t="s">
        <v>19</v>
      </c>
      <c r="C12" s="62">
        <v>17.77</v>
      </c>
    </row>
    <row r="13" spans="1:3" x14ac:dyDescent="0.2">
      <c r="A13" s="43"/>
      <c r="B13" s="43"/>
      <c r="C13" s="43"/>
    </row>
    <row r="17" spans="1:3" x14ac:dyDescent="0.2">
      <c r="A17" s="57" t="s">
        <v>177</v>
      </c>
    </row>
    <row r="18" spans="1:3" x14ac:dyDescent="0.2">
      <c r="A18" s="28">
        <v>127</v>
      </c>
      <c r="B18" s="27" t="s">
        <v>101</v>
      </c>
      <c r="C18">
        <v>16.63</v>
      </c>
    </row>
    <row r="19" spans="1:3" x14ac:dyDescent="0.2">
      <c r="A19" s="28">
        <v>112</v>
      </c>
      <c r="B19" s="30" t="s">
        <v>105</v>
      </c>
    </row>
    <row r="20" spans="1:3" x14ac:dyDescent="0.2">
      <c r="A20" s="28">
        <v>102</v>
      </c>
      <c r="B20" s="27" t="s">
        <v>80</v>
      </c>
    </row>
    <row r="21" spans="1:3" x14ac:dyDescent="0.2">
      <c r="A21" s="28">
        <v>100</v>
      </c>
      <c r="B21" s="27" t="s">
        <v>116</v>
      </c>
    </row>
    <row r="22" spans="1:3" x14ac:dyDescent="0.2">
      <c r="A22" s="28">
        <v>88</v>
      </c>
      <c r="B22" s="27" t="s">
        <v>112</v>
      </c>
    </row>
    <row r="23" spans="1:3" x14ac:dyDescent="0.2">
      <c r="A23" s="28">
        <v>126</v>
      </c>
      <c r="B23" s="30" t="s">
        <v>156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STARTOVKA + PREZENCE</vt:lpstr>
      <vt:lpstr>STARTOVKA + ZAZNAM</vt:lpstr>
      <vt:lpstr>výsledky věž</vt:lpstr>
      <vt:lpstr>výsledky 100m</vt:lpstr>
      <vt:lpstr>výsledky dvojboj</vt:lpstr>
      <vt:lpstr>výsledky dvojboj - nad 35let</vt:lpstr>
      <vt:lpstr>startovka 100m</vt:lpstr>
      <vt:lpstr>opakované pokusy</vt:lpstr>
      <vt:lpstr>'STARTOVKA + PREZENCE'!Oblast_tisku</vt:lpstr>
      <vt:lpstr>'STARTOVKA + ZAZNAM'!Oblast_tisku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ucebna</dc:creator>
  <cp:lastModifiedBy>Kolář Jan, Ing.</cp:lastModifiedBy>
  <cp:lastPrinted>2016-05-27T11:45:27Z</cp:lastPrinted>
  <dcterms:created xsi:type="dcterms:W3CDTF">2005-05-27T13:00:09Z</dcterms:created>
  <dcterms:modified xsi:type="dcterms:W3CDTF">2016-05-27T11:50:19Z</dcterms:modified>
</cp:coreProperties>
</file>